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L201" s="1"/>
  <c r="L200" s="1"/>
  <c r="K202"/>
  <c r="K201" s="1"/>
  <c r="K200" s="1"/>
  <c r="J202"/>
  <c r="J201" s="1"/>
  <c r="J200" s="1"/>
  <c r="I201"/>
  <c r="I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160" l="1"/>
  <c r="I230"/>
  <c r="I229" s="1"/>
  <c r="K31"/>
  <c r="I13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K109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93"/>
  <c r="L176" i="1"/>
  <c r="I30" i="4" l="1"/>
  <c r="L176" i="2"/>
  <c r="L31"/>
  <c r="K227" i="1"/>
  <c r="K205"/>
  <c r="K93"/>
  <c r="K31" i="3"/>
  <c r="I287" i="2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L157" s="1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K176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L175" i="2" l="1"/>
  <c r="K226"/>
  <c r="I175"/>
  <c r="J311" i="3"/>
  <c r="K286" i="2"/>
  <c r="I226"/>
  <c r="K175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 l="1"/>
  <c r="I344" s="1"/>
  <c r="K174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<sst xmlns="http://schemas.openxmlformats.org/spreadsheetml/2006/main" count="2013" uniqueCount="753">
  <si>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</si>
  <si>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</si>
  <si>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</si>
  <si>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</si>
  <si>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</si>
  <si>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</si>
  <si>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</si>
  <si>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</si>
  <si>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</si>
  <si>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</si>
  <si>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</si>
  <si>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</si>
  <si>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</si>
  <si>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</si>
  <si>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</si>
  <si>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</si>
  <si>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</si>
  <si>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</si>
  <si>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</si>
  <si>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</si>
  <si>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</si>
  <si>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</si>
  <si>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</si>
  <si>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</si>
  <si>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</si>
  <si>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</si>
  <si>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</si>
  <si>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</si>
  <si>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</si>
  <si>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</si>
  <si>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</si>
  <si>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</si>
  <si>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</si>
  <si>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</si>
  <si>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</si>
  <si>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</si>
  <si>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</si>
  <si>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</si>
  <si>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</si>
  <si>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</si>
  <si>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</si>
  <si>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</si>
  <si>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</si>
  <si>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</si>
  <si>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</si>
  <si>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</si>
  <si>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</si>
  <si>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</si>
  <si>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</si>
  <si>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</si>
  <si>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</si>
  <si>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</si>
  <si>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</si>
  <si>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</si>
  <si>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</si>
  <si>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</si>
  <si>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</si>
  <si>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</si>
  <si>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</si>
  <si>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</si>
  <si>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</si>
  <si>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</si>
  <si>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</si>
  <si>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</si>
  <si>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</si>
  <si>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</si>
  <si>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</si>
  <si>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</si>
  <si>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</si>
  <si>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</si>
  <si>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</si>
  <si>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</si>
  <si>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</si>
  <si>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</si>
  <si>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</si>
  <si>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</si>
  <si>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</si>
  <si>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</si>
  <si>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</si>
  <si>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</si>
  <si>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</si>
  <si>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</si>
  <si>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</si>
  <si>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</si>
  <si>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</si>
  <si>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</si>
  <si>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</si>
  <si>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</si>
  <si>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</si>
  <si>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</si>
  <si>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</si>
  <si>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</si>
  <si>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</si>
  <si>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</si>
  <si>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</si>
  <si>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</si>
  <si>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</si>
  <si>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</si>
  <si>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</si>
  <si>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</si>
  <si>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</si>
  <si>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</si>
  <si>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</si>
  <si>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</si>
  <si>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</si>
  <si>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</si>
  <si>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</si>
  <si>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</si>
  <si>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</si>
  <si>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</si>
  <si>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</si>
  <si>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</si>
  <si>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</si>
  <si>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</si>
  <si>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</si>
  <si>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</si>
  <si>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</si>
  <si>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</si>
  <si>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</si>
  <si>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</si>
  <si>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</si>
  <si>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</si>
  <si>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</si>
  <si>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</si>
  <si>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</si>
  <si>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</si>
  <si>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</si>
  <si>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</si>
  <si>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</si>
  <si>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</si>
  <si>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</si>
  <si>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</si>
  <si>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</si>
  <si>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</si>
  <si>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</si>
  <si>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</si>
  <si>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</si>
  <si>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</si>
  <si>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</si>
  <si>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</si>
  <si>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</si>
  <si>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</si>
  <si>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</si>
  <si>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</si>
  <si>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</si>
  <si>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</si>
  <si>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</si>
  <si>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</si>
  <si>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</si>
  <si>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</si>
  <si>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</si>
  <si>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</si>
  <si>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</si>
  <si>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</si>
  <si>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</si>
  <si>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</si>
  <si>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</si>
  <si>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</si>
  <si>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</si>
  <si>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</si>
  <si>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</si>
  <si>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</si>
  <si>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</si>
  <si>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</si>
  <si>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</si>
  <si>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</si>
  <si>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</si>
  <si>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</si>
  <si>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</si>
  <si>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</si>
  <si>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</si>
  <si>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</si>
  <si>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</si>
  <si>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</si>
  <si>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</si>
  <si>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</si>
  <si>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</si>
  <si>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</si>
  <si>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</si>
  <si>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</si>
  <si>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</si>
  <si>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</si>
  <si>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</si>
  <si>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</si>
  <si>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</si>
  <si>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</si>
  <si>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</si>
  <si>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</si>
  <si>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</si>
  <si>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</si>
  <si>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</si>
  <si>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</si>
  <si>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</si>
  <si>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</si>
  <si>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</si>
  <si>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</si>
  <si>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</si>
  <si>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</si>
  <si>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</si>
  <si>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</si>
  <si>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</si>
  <si>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</si>
  <si>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</si>
  <si>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</si>
  <si>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</si>
  <si>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</si>
  <si>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</si>
  <si>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</si>
  <si>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</si>
  <si>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</si>
  <si>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</si>
  <si>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</si>
  <si>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</si>
  <si>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</si>
  <si>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</si>
  <si>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</si>
  <si>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</si>
  <si>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</si>
  <si>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</si>
  <si>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</si>
  <si>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</si>
  <si>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</si>
  <si>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</si>
  <si>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</si>
  <si>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</si>
  <si>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</si>
  <si>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</si>
  <si>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</si>
  <si>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</si>
  <si>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</si>
  <si>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</si>
  <si>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</si>
  <si>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</si>
  <si>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</si>
  <si>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</si>
  <si>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</si>
  <si>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</si>
  <si>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</si>
  <si>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</si>
  <si>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</si>
  <si>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</si>
  <si>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</si>
  <si>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</si>
  <si>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</si>
  <si>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</si>
  <si>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</si>
  <si>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</si>
  <si>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</si>
  <si>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</si>
  <si>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</si>
  <si>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</si>
  <si>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</si>
  <si>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</si>
  <si>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</si>
  <si>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</si>
  <si>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</si>
  <si>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</si>
  <si>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</si>
  <si>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</si>
  <si>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</si>
  <si>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</si>
  <si>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</si>
  <si>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</si>
  <si>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</si>
  <si>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</si>
  <si>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</si>
  <si>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</si>
  <si>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</si>
  <si>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</si>
  <si>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</si>
  <si>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</si>
  <si>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</si>
  <si>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</si>
  <si>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</si>
  <si>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</si>
  <si>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</si>
  <si>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</si>
  <si>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</si>
  <si>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</si>
  <si>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</si>
  <si>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</si>
  <si>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</si>
  <si>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</si>
  <si>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</si>
  <si>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</si>
  <si>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</si>
  <si>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</si>
  <si>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</si>
  <si>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</si>
  <si>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</si>
  <si>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</si>
  <si>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</si>
  <si>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</si>
  <si>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</si>
  <si>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</si>
  <si>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</si>
  <si>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</si>
  <si>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</si>
  <si>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</si>
  <si>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</si>
  <si>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</si>
  <si>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</si>
  <si>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</si>
  <si>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</si>
  <si>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</si>
  <si>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</si>
  <si>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</si>
  <si>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</si>
  <si>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</si>
  <si>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</si>
  <si>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</si>
  <si>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</si>
  <si>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</si>
  <si>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</si>
  <si>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</si>
  <si>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</si>
  <si>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</si>
  <si>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</si>
  <si>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</si>
  <si>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</si>
  <si>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</si>
  <si>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</si>
  <si>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</si>
  <si>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</si>
  <si>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</si>
  <si>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</si>
  <si>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</si>
  <si>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</si>
  <si>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</si>
  <si>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</si>
  <si>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</si>
  <si>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</si>
  <si>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</si>
  <si>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</si>
  <si>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</si>
  <si>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</si>
  <si>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</si>
  <si>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</si>
  <si>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</si>
  <si>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</si>
  <si>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</si>
  <si>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</si>
  <si>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</si>
  <si>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</si>
  <si>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</si>
  <si>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</si>
  <si>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</si>
  <si>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</si>
  <si>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</si>
  <si>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</si>
  <si>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</si>
  <si>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</si>
  <si>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</si>
  <si>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</si>
  <si>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</si>
  <si>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</si>
  <si>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</si>
  <si>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</si>
  <si>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</si>
  <si>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</si>
  <si>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</si>
  <si>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</si>
  <si>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</si>
  <si>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</si>
  <si>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</si>
  <si>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</si>
  <si>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</si>
  <si>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</si>
  <si>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</si>
  <si>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</si>
  <si>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</si>
  <si>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</si>
  <si>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</si>
  <si>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</si>
  <si>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</si>
  <si>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</si>
  <si>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</si>
  <si>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</si>
  <si>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</si>
  <si>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</si>
  <si>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</si>
  <si>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</si>
  <si>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</si>
  <si>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</si>
  <si>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</si>
  <si>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</si>
  <si>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</si>
  <si>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</si>
  <si>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</si>
  <si>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</si>
  <si>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</si>
  <si>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</si>
  <si>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</si>
  <si>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</si>
  <si>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</si>
  <si>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</si>
  <si>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</si>
  <si>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</si>
  <si>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</si>
  <si>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</si>
  <si>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</si>
  <si>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</si>
  <si>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</si>
  <si>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</si>
  <si>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</si>
  <si>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</si>
  <si>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</si>
  <si>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</si>
  <si>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</si>
  <si>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</si>
  <si>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</si>
  <si>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</si>
  <si>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</si>
  <si>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</si>
  <si>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</si>
  <si>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</si>
  <si>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</si>
  <si>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</si>
  <si>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</si>
  <si>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</si>
  <si>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</si>
  <si>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</si>
  <si>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</si>
  <si>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</si>
  <si>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</si>
  <si>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</si>
  <si>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</si>
  <si>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</si>
  <si>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</si>
  <si>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</si>
  <si>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</si>
  <si>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</si>
  <si>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</si>
  <si>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</si>
  <si>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</si>
  <si>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</si>
  <si>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</si>
  <si>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</si>
  <si>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</si>
  <si>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</si>
  <si>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</si>
  <si>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</si>
  <si>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</si>
  <si>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</si>
  <si>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</si>
  <si>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</si>
  <si>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</si>
  <si>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</si>
  <si>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</si>
  <si>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</si>
  <si>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</si>
  <si>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</si>
  <si>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</si>
  <si>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</si>
  <si>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</si>
  <si>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</si>
  <si>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</si>
  <si>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</si>
  <si>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</si>
  <si>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</si>
  <si>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</si>
  <si>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</si>
  <si>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</si>
  <si>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</si>
  <si>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</si>
  <si>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</si>
  <si>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</si>
  <si>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</si>
  <si>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</si>
  <si>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</si>
  <si>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</si>
  <si>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</si>
  <si>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</si>
  <si>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</si>
  <si>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</si>
  <si>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</si>
  <si>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</si>
  <si>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</si>
  <si>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</si>
  <si>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</si>
  <si>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</si>
  <si>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</si>
  <si>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</si>
  <si>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</si>
  <si>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</si>
  <si>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</si>
  <si>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</si>
  <si>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</si>
  <si>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</si>
  <si>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</si>
  <si>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</si>
  <si>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</si>
  <si>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</si>
  <si>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</si>
  <si>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</si>
  <si>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</si>
  <si>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</si>
  <si>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</si>
  <si>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</si>
  <si>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</si>
  <si>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</si>
  <si>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</si>
  <si>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</si>
  <si>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</si>
  <si>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</si>
  <si>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</si>
  <si>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</si>
  <si>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</si>
  <si>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</si>
  <si>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</si>
  <si>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</si>
  <si>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</si>
  <si>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</si>
  <si>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</si>
  <si>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</si>
  <si>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</si>
  <si>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</si>
  <si>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</si>
  <si>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</si>
  <si>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</si>
  <si>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</si>
  <si>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</si>
  <si>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</si>
  <si>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</si>
  <si>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</si>
  <si>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</si>
  <si>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</si>
  <si>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</si>
  <si>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</si>
  <si>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</si>
  <si>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</si>
  <si>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</si>
  <si>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</si>
  <si>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</si>
  <si>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</si>
  <si>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</si>
  <si>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</si>
  <si>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</si>
  <si>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</si>
  <si>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</si>
  <si>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</si>
  <si>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</si>
  <si>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</si>
  <si>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</si>
  <si>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</si>
  <si>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</si>
  <si>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</si>
  <si>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</si>
  <si>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</si>
  <si>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</si>
  <si>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</si>
  <si>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</si>
  <si>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</si>
  <si>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</si>
  <si>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</si>
  <si>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</si>
  <si>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</si>
  <si>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</si>
  <si>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</si>
  <si>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</si>
  <si>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</si>
  <si>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</si>
  <si>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</si>
  <si>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</si>
  <si>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</si>
  <si>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</si>
  <si>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</si>
  <si>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</si>
  <si>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</si>
  <si>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</si>
  <si>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</si>
  <si>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</si>
  <si>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</si>
  <si>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</si>
  <si>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</si>
  <si>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</si>
  <si>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</si>
  <si>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</si>
  <si>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</si>
  <si>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</si>
  <si>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</si>
  <si>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</si>
  <si>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</si>
  <si>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</si>
  <si>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</si>
  <si>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</si>
  <si>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</si>
  <si>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</si>
  <si>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</si>
  <si>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</si>
  <si>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</si>
  <si>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</si>
  <si>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</si>
  <si>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</si>
  <si>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</si>
  <si>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</si>
  <si>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</si>
  <si>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</si>
  <si>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</si>
  <si>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</si>
  <si>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</si>
  <si>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</si>
  <si>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</si>
  <si>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</si>
  <si>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</si>
  <si>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</si>
  <si>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</si>
  <si>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</si>
  <si>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</si>
  <si>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</si>
  <si>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</si>
  <si>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</si>
  <si>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</si>
  <si>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</si>
  <si>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</si>
  <si>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</si>
  <si>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</si>
  <si>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</si>
  <si>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</si>
  <si>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</si>
  <si>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</si>
  <si>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</si>
  <si>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</si>
  <si>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</si>
  <si>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</si>
  <si>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</si>
  <si>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</si>
  <si>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</si>
  <si>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</si>
  <si>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</si>
  <si>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</si>
  <si>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</si>
  <si>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</si>
  <si>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</si>
  <si>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</si>
  <si>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</si>
  <si>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</si>
  <si>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</si>
  <si>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</si>
  <si>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</si>
  <si>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</si>
  <si>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</si>
  <si>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</si>
  <si>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</si>
  <si>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</si>
  <si>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</si>
  <si>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</si>
  <si>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</si>
  <si>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</si>
  <si>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</si>
  <si>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</si>
  <si>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</si>
  <si>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</si>
  <si>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</si>
  <si>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</si>
  <si>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</si>
  <si>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</si>
  <si>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</si>
  <si>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</si>
  <si>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</si>
  <si>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</si>
  <si>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</si>
  <si>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</si>
  <si>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</si>
  <si>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</si>
  <si>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</si>
  <si>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</si>
  <si>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</si>
  <si>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</si>
  <si>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</si>
  <si>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</si>
  <si>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</si>
  <si>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</si>
  <si>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</si>
  <si>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</si>
  <si>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</si>
  <si>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</si>
  <si>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</si>
  <si>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</si>
  <si>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</si>
  <si>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</si>
  <si>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</si>
  <si>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</si>
  <si>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</si>
  <si>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</si>
  <si>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</si>
  <si>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</si>
  <si>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</si>
  <si>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</si>
  <si>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</si>
  <si>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</si>
  <si>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</si>
  <si>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</si>
  <si>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</si>
  <si>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</si>
  <si>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</si>
  <si>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</si>
  <si>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</si>
  <si>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</si>
  <si>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</si>
  <si>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</si>
  <si>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</si>
  <si>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</si>
  <si>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</si>
  <si>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</si>
  <si>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</si>
  <si>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</si>
  <si>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</si>
  <si>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</si>
  <si>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</si>
  <si>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</si>
  <si>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</si>
  <si>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</si>
  <si>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</si>
  <si>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</si>
  <si>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</si>
  <si>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</si>
  <si>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</si>
  <si>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</si>
  <si>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</si>
  <si>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</si>
  <si>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</si>
  <si>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</si>
  <si>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</si>
  <si>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</si>
  <si>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</si>
  <si>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</si>
  <si>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</si>
  <si>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</si>
  <si>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</si>
  <si>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</si>
  <si>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</si>
  <si>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</si>
  <si>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</si>
  <si>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</si>
  <si>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</si>
  <si>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</si>
  <si>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</si>
  <si>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</si>
  <si>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</si>
  <si>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03</t>
  </si>
  <si>
    <t>02</t>
  </si>
  <si>
    <t>01</t>
  </si>
  <si>
    <t>4SB(VD)01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</si>
  <si>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</si>
  <si>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</si>
  <si>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</si>
  <si>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</si>
  <si>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</si>
  <si>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</si>
  <si>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2019 M. gruodžio 31 D.</t>
  </si>
  <si>
    <t>metinė</t>
  </si>
  <si>
    <t>2020-01-20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</si>
</sst>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7" Type="http://schemas.openxmlformats.org/officeDocument/2006/relationships/revisionLog" Target="revisionLog1.xml"/><Relationship Id="rId9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7589CB3-858E-45CD-8A15-952F56FA1D97}" diskRevisions="1" revisionId="5264" version="2">
  <header guid="{49C62DD5-421B-4624-B72A-B1ABAEFD2AAF}" dateTime="2019-10-17T14:18:25" maxSheetId="6" userName="Vartotojas" r:id="rId96" minRId="5190" maxRId="5212">
    <sheetIdMap count="5">
      <sheetId val="1"/>
      <sheetId val="2"/>
      <sheetId val="3"/>
      <sheetId val="4"/>
      <sheetId val="5"/>
    </sheetIdMap>
  </header>
  <header guid="{47589CB3-858E-45CD-8A15-952F56FA1D97}" dateTime="2020-01-21T09:01:58" maxSheetId="6" userName="Vartotojas" r:id="rId97" minRId="5221" maxRId="525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221" sId="4">
    <oc r="A9" t="inlineStr">
      <is>
        <t>2019 M. rugsėjo 30 D.</t>
      </is>
    </oc>
    <nc r="A9" t="inlineStr">
      <is>
        <t>2019 M. gruodžio 31 D.</t>
      </is>
    </nc>
  </rcc>
  <rcc rId="5222" sId="4">
    <oc r="G10" t="inlineStr">
      <is>
        <t>ketvirtinė</t>
      </is>
    </oc>
    <nc r="G10" t="inlineStr">
      <is>
        <t>metinė</t>
      </is>
    </nc>
  </rcc>
  <rcc rId="5223" sId="4">
    <oc r="G15" t="inlineStr">
      <is>
        <t>2019-10-17 Nr. _________</t>
      </is>
    </oc>
    <nc r="G15" t="inlineStr">
      <is>
        <t>2020-01-20 Nr. _________</t>
      </is>
    </nc>
  </rcc>
  <rcc rId="5224" sId="4" numFmtId="4">
    <oc r="J35">
      <v>256200</v>
    </oc>
    <nc r="J35">
      <v>341600</v>
    </nc>
  </rcc>
  <rcc rId="5225" sId="4" numFmtId="4">
    <oc r="K35">
      <v>254755.62</v>
    </oc>
    <nc r="K35">
      <v>341600.57</v>
    </nc>
  </rcc>
  <rcc rId="5226" sId="4" numFmtId="4">
    <oc r="L35">
      <v>254755.62</v>
    </oc>
    <nc r="L35">
      <v>341600.57</v>
    </nc>
  </rcc>
  <rcc rId="5227" sId="4" numFmtId="4">
    <oc r="I41">
      <v>4960</v>
    </oc>
    <nc r="I41">
      <v>4953</v>
    </nc>
  </rcc>
  <rcc rId="5228" sId="4" numFmtId="4">
    <oc r="J41">
      <v>3720</v>
    </oc>
    <nc r="J41">
      <v>4953</v>
    </nc>
  </rcc>
  <rcc rId="5229" sId="4" numFmtId="4">
    <oc r="K41">
      <v>3679.02</v>
    </oc>
    <nc r="K41">
      <v>4953</v>
    </nc>
  </rcc>
  <rcc rId="5230" sId="4" numFmtId="4">
    <oc r="L41">
      <v>3679.02</v>
    </oc>
    <nc r="L41">
      <v>4953</v>
    </nc>
  </rcc>
  <rcc rId="5231" sId="4" numFmtId="4">
    <oc r="I48">
      <v>200</v>
    </oc>
    <nc r="I48">
      <v>104</v>
    </nc>
  </rcc>
  <rcc rId="5232" sId="4" numFmtId="4">
    <oc r="J48">
      <v>140</v>
    </oc>
    <nc r="J48">
      <v>104</v>
    </nc>
  </rcc>
  <rcc rId="5233" sId="4" numFmtId="4">
    <oc r="K48">
      <v>75.12</v>
    </oc>
    <nc r="K48">
      <v>103.29</v>
    </nc>
  </rcc>
  <rcc rId="5234" sId="4" numFmtId="4">
    <oc r="L48">
      <v>75.12</v>
    </oc>
    <nc r="L48">
      <v>103.29</v>
    </nc>
  </rcc>
  <rcc rId="5235" sId="4" numFmtId="4">
    <oc r="I49">
      <v>6750</v>
    </oc>
    <nc r="I49">
      <v>10552</v>
    </nc>
  </rcc>
  <rcc rId="5236" sId="4" numFmtId="4">
    <oc r="J49">
      <v>5150</v>
    </oc>
    <nc r="J49">
      <v>10552</v>
    </nc>
  </rcc>
  <rcc rId="5237" sId="4" numFmtId="4">
    <oc r="K49">
      <v>5113.1899999999996</v>
    </oc>
    <nc r="K49">
      <v>10552.13</v>
    </nc>
  </rcc>
  <rcc rId="5238" sId="4" numFmtId="4">
    <oc r="L49">
      <v>5113.1899999999996</v>
    </oc>
    <nc r="L49">
      <v>10552.13</v>
    </nc>
  </rcc>
  <rcc rId="5239" sId="4" numFmtId="4">
    <oc r="I54">
      <v>1000</v>
    </oc>
    <nc r="I54">
      <v>28</v>
    </nc>
  </rcc>
  <rcc rId="5240" sId="4" numFmtId="4">
    <oc r="J54">
      <v>700</v>
    </oc>
    <nc r="J54">
      <v>28</v>
    </nc>
  </rcc>
  <rcc rId="5241" sId="4" numFmtId="4">
    <oc r="I57">
      <v>6100</v>
    </oc>
    <nc r="I57">
      <v>4698</v>
    </nc>
  </rcc>
  <rcc rId="5242" sId="4" numFmtId="4">
    <oc r="J57">
      <v>4300</v>
    </oc>
    <nc r="J57">
      <v>4698</v>
    </nc>
  </rcc>
  <rcc rId="5243" sId="4" numFmtId="4">
    <oc r="L57">
      <v>3547.85</v>
    </oc>
    <nc r="L57">
      <v>4698.03</v>
    </nc>
  </rcc>
  <rcc rId="5244" sId="4" numFmtId="4">
    <oc r="I60">
      <v>1890</v>
    </oc>
    <nc r="I60">
      <v>890</v>
    </nc>
  </rcc>
  <rcc rId="5245" sId="4" numFmtId="4">
    <oc r="J60">
      <v>1580</v>
    </oc>
    <nc r="J60">
      <v>890</v>
    </nc>
  </rcc>
  <rcc rId="5246" sId="4" numFmtId="4">
    <nc r="K60">
      <v>889.89</v>
    </nc>
  </rcc>
  <rcc rId="5247" sId="4" numFmtId="4">
    <nc r="L60">
      <v>889.89</v>
    </nc>
  </rcc>
  <rcc rId="5248" sId="4" numFmtId="4">
    <oc r="I148">
      <v>800</v>
    </oc>
    <nc r="I148">
      <v>634</v>
    </nc>
  </rcc>
  <rcc rId="5249" sId="4" numFmtId="4">
    <oc r="J148">
      <v>610</v>
    </oc>
    <nc r="J148">
      <v>634</v>
    </nc>
  </rcc>
  <rcc rId="5250" sId="4" numFmtId="4">
    <oc r="K148">
      <v>592.22</v>
    </oc>
    <nc r="K148">
      <v>634.22</v>
    </nc>
  </rcc>
  <rcc rId="5251" sId="4" numFmtId="4">
    <oc r="L148">
      <v>592.22</v>
    </oc>
    <nc r="L148">
      <v>634.22</v>
    </nc>
  </rcc>
  <rcc rId="5252" sId="4" numFmtId="4">
    <oc r="I155">
      <v>200</v>
    </oc>
    <nc r="I155">
      <v>41</v>
    </nc>
  </rcc>
  <rcc rId="5253" sId="4" numFmtId="4">
    <oc r="J155">
      <v>200</v>
    </oc>
    <nc r="J155">
      <v>41</v>
    </nc>
  </rcc>
  <rcc rId="5254" sId="4" numFmtId="4">
    <nc r="K155">
      <v>41.08</v>
    </nc>
  </rcc>
  <rcc rId="5255" sId="4" numFmtId="4">
    <nc r="L155">
      <v>41.08</v>
    </nc>
  </rcc>
  <rcc rId="5256" sId="4" numFmtId="4">
    <oc r="K57">
      <v>3547.85</v>
    </oc>
    <nc r="K57">
      <v>4698.03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190" sId="4" numFmtId="4">
    <oc r="J35">
      <v>170800</v>
    </oc>
    <nc r="J35">
      <v>256200</v>
    </nc>
  </rcc>
  <rcc rId="5191" sId="4" numFmtId="4">
    <oc r="K35">
      <v>170800</v>
    </oc>
    <nc r="K35">
      <v>254755.62</v>
    </nc>
  </rcc>
  <rcc rId="5192" sId="4" numFmtId="4">
    <oc r="L35">
      <v>170800</v>
    </oc>
    <nc r="L35">
      <v>254755.62</v>
    </nc>
  </rcc>
  <rcc rId="5193" sId="4" numFmtId="4">
    <oc r="J41">
      <v>2520</v>
    </oc>
    <nc r="J41">
      <v>3720</v>
    </nc>
  </rcc>
  <rcc rId="5194" sId="4" numFmtId="4">
    <oc r="K41">
      <v>2515.36</v>
    </oc>
    <nc r="K41">
      <v>3679.02</v>
    </nc>
  </rcc>
  <rcc rId="5195" sId="4" numFmtId="4">
    <oc r="L41">
      <v>2515.36</v>
    </oc>
    <nc r="L41">
      <v>3679.02</v>
    </nc>
  </rcc>
  <rcc rId="5196" sId="4" numFmtId="4">
    <oc r="J48">
      <v>80</v>
    </oc>
    <nc r="J48">
      <v>140</v>
    </nc>
  </rcc>
  <rcc rId="5197" sId="4" numFmtId="4">
    <oc r="K48">
      <v>46.95</v>
    </oc>
    <nc r="K48">
      <v>75.12</v>
    </nc>
  </rcc>
  <rcc rId="5198" sId="4" numFmtId="4">
    <oc r="L48">
      <v>46.95</v>
    </oc>
    <nc r="L48">
      <v>75.12</v>
    </nc>
  </rcc>
  <rcc rId="5199" sId="4" numFmtId="4">
    <oc r="I49">
      <v>6550</v>
    </oc>
    <nc r="I49">
      <v>6750</v>
    </nc>
  </rcc>
  <rcc rId="5200" sId="4" numFmtId="4">
    <oc r="J49">
      <v>3350</v>
    </oc>
    <nc r="J49">
      <v>5150</v>
    </nc>
  </rcc>
  <rcc rId="5201" sId="4" numFmtId="4">
    <oc r="K49">
      <v>3350.2</v>
    </oc>
    <nc r="K49">
      <v>5113.1899999999996</v>
    </nc>
  </rcc>
  <rcc rId="5202" sId="4" numFmtId="4">
    <oc r="L49">
      <v>3350.2</v>
    </oc>
    <nc r="L49">
      <v>5113.1899999999996</v>
    </nc>
  </rcc>
  <rcc rId="5203" sId="4" numFmtId="4">
    <oc r="J54">
      <v>400</v>
    </oc>
    <nc r="J54">
      <v>700</v>
    </nc>
  </rcc>
  <rcc rId="5204" sId="4" numFmtId="4">
    <oc r="J57">
      <v>3990</v>
    </oc>
    <nc r="J57">
      <v>4300</v>
    </nc>
  </rcc>
  <rcc rId="5205" sId="4" numFmtId="4">
    <oc r="K57">
      <v>2220.8000000000002</v>
    </oc>
    <nc r="K57">
      <v>3547.85</v>
    </nc>
  </rcc>
  <rcc rId="5206" sId="4" numFmtId="4">
    <oc r="L57">
      <v>2220.8000000000002</v>
    </oc>
    <nc r="L57">
      <v>3547.85</v>
    </nc>
  </rcc>
  <rcc rId="5207" sId="4" numFmtId="4">
    <oc r="I60">
      <v>2090</v>
    </oc>
    <nc r="I60">
      <v>1890</v>
    </nc>
  </rcc>
  <rcc rId="5208" sId="4" numFmtId="4">
    <oc r="J60">
      <v>130</v>
    </oc>
    <nc r="J60">
      <v>1580</v>
    </nc>
  </rcc>
  <rcc rId="5209" sId="4" numFmtId="4">
    <oc r="J148">
      <v>430</v>
    </oc>
    <nc r="J148">
      <v>610</v>
    </nc>
  </rcc>
  <rcc rId="5210" sId="4" numFmtId="4">
    <oc r="K148">
      <v>243.08</v>
    </oc>
    <nc r="K148">
      <v>592.22</v>
    </nc>
  </rcc>
  <rcc rId="5211" sId="4" numFmtId="4">
    <oc r="L148">
      <v>243.08</v>
    </oc>
    <nc r="L148">
      <v>592.22</v>
    </nc>
  </rcc>
  <rcc rId="5212" sId="4" numFmtId="4">
    <nc r="J155">
      <v>200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31" sqref="R31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751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752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749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744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743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740</v>
      </c>
      <c r="J25" s="365" t="s">
        <v>741</v>
      </c>
      <c r="K25" s="366" t="s">
        <v>742</v>
      </c>
      <c r="L25" s="366" t="s">
        <v>742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363500</v>
      </c>
      <c r="J30" s="369">
        <f>SUM(J31+J42+J61+J82+J89+J109+J131+J150+J160)</f>
        <v>363500</v>
      </c>
      <c r="K30" s="370">
        <f>SUM(K31+K42+K61+K82+K89+K109+K131+K150+K160)</f>
        <v>363500</v>
      </c>
      <c r="L30" s="369">
        <f>SUM(L31+L42+L61+L82+L89+L109+L131+L150+L160)</f>
        <v>363500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346553</v>
      </c>
      <c r="J31" s="369">
        <f>SUM(J32+J38)</f>
        <v>346553</v>
      </c>
      <c r="K31" s="371">
        <f>SUM(K32+K38)</f>
        <v>346553.57</v>
      </c>
      <c r="L31" s="372">
        <f>SUM(L32+L38)</f>
        <v>346553.57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341600</v>
      </c>
      <c r="J32" s="373">
        <f t="shared" ref="J32:L34" si="0">SUM(J33)</f>
        <v>341600</v>
      </c>
      <c r="K32" s="374">
        <f t="shared" si="0"/>
        <v>341600.57</v>
      </c>
      <c r="L32" s="373">
        <f t="shared" si="0"/>
        <v>341600.57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341600</v>
      </c>
      <c r="J33" s="369">
        <f t="shared" si="0"/>
        <v>341600</v>
      </c>
      <c r="K33" s="369">
        <f t="shared" si="0"/>
        <v>341600.57</v>
      </c>
      <c r="L33" s="369">
        <f t="shared" si="0"/>
        <v>341600.57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341600</v>
      </c>
      <c r="J34" s="374">
        <f t="shared" si="0"/>
        <v>341600</v>
      </c>
      <c r="K34" s="374">
        <f t="shared" si="0"/>
        <v>341600.57</v>
      </c>
      <c r="L34" s="374">
        <f t="shared" si="0"/>
        <v>341600.57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341600</v>
      </c>
      <c r="J35" s="376">
        <v>341600</v>
      </c>
      <c r="K35" s="376">
        <v>341600.57</v>
      </c>
      <c r="L35" s="376">
        <v>341600.57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4953</v>
      </c>
      <c r="J38" s="373">
        <f t="shared" ref="J38:L39" si="2">J39</f>
        <v>4953</v>
      </c>
      <c r="K38" s="374">
        <f t="shared" si="2"/>
        <v>4953</v>
      </c>
      <c r="L38" s="373">
        <f t="shared" si="2"/>
        <v>4953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4953</v>
      </c>
      <c r="J39" s="373">
        <f t="shared" si="2"/>
        <v>4953</v>
      </c>
      <c r="K39" s="373">
        <f t="shared" si="2"/>
        <v>4953</v>
      </c>
      <c r="L39" s="373">
        <f t="shared" si="2"/>
        <v>4953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4953</v>
      </c>
      <c r="J40" s="373">
        <f>J41</f>
        <v>4953</v>
      </c>
      <c r="K40" s="373">
        <f>K41</f>
        <v>4953</v>
      </c>
      <c r="L40" s="373">
        <f>L41</f>
        <v>4953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4953</v>
      </c>
      <c r="J41" s="376">
        <v>4953</v>
      </c>
      <c r="K41" s="376">
        <v>4953</v>
      </c>
      <c r="L41" s="376">
        <v>4953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16272</v>
      </c>
      <c r="J42" s="379">
        <f t="shared" ref="J42:L44" si="3">J43</f>
        <v>16272</v>
      </c>
      <c r="K42" s="378">
        <f t="shared" si="3"/>
        <v>16271.130000000001</v>
      </c>
      <c r="L42" s="378">
        <f t="shared" si="3"/>
        <v>16271.130000000001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16272</v>
      </c>
      <c r="J43" s="374">
        <f t="shared" si="3"/>
        <v>16272</v>
      </c>
      <c r="K43" s="373">
        <f t="shared" si="3"/>
        <v>16271.130000000001</v>
      </c>
      <c r="L43" s="374">
        <f t="shared" si="3"/>
        <v>16271.130000000001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16272</v>
      </c>
      <c r="J44" s="374">
        <f t="shared" si="3"/>
        <v>16272</v>
      </c>
      <c r="K44" s="380">
        <f t="shared" si="3"/>
        <v>16271.130000000001</v>
      </c>
      <c r="L44" s="380">
        <f t="shared" si="3"/>
        <v>16271.130000000001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16272</v>
      </c>
      <c r="J45" s="381">
        <f>SUM(J46:J60)</f>
        <v>16272</v>
      </c>
      <c r="K45" s="382">
        <f>SUM(K46:K60)</f>
        <v>16271.130000000001</v>
      </c>
      <c r="L45" s="382">
        <f>SUM(L46:L60)</f>
        <v>16271.130000000001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/>
      <c r="J47" s="376"/>
      <c r="K47" s="376"/>
      <c r="L47" s="37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104</v>
      </c>
      <c r="J48" s="376">
        <v>104</v>
      </c>
      <c r="K48" s="376">
        <v>103.29</v>
      </c>
      <c r="L48" s="376">
        <v>103.29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10552</v>
      </c>
      <c r="J49" s="376">
        <v>10552</v>
      </c>
      <c r="K49" s="376">
        <v>10552.13</v>
      </c>
      <c r="L49" s="376">
        <v>10552.13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/>
      <c r="J50" s="376"/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/>
      <c r="J51" s="376"/>
      <c r="K51" s="376"/>
      <c r="L51" s="37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28</v>
      </c>
      <c r="J54" s="376">
        <v>28</v>
      </c>
      <c r="K54" s="376">
        <v>27.79</v>
      </c>
      <c r="L54" s="376">
        <v>27.79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/>
      <c r="J55" s="376"/>
      <c r="K55" s="376"/>
      <c r="L55" s="37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4698</v>
      </c>
      <c r="J57" s="376">
        <v>4698</v>
      </c>
      <c r="K57" s="376">
        <v>4698.03</v>
      </c>
      <c r="L57" s="376">
        <v>4698.03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/>
      <c r="J58" s="376"/>
      <c r="K58" s="376"/>
      <c r="L58" s="37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/>
      <c r="J59" s="376"/>
      <c r="K59" s="376"/>
      <c r="L59" s="37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890</v>
      </c>
      <c r="J60" s="376">
        <v>890</v>
      </c>
      <c r="K60" s="376">
        <v>889.89</v>
      </c>
      <c r="L60" s="376">
        <v>889.89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634</v>
      </c>
      <c r="J131" s="385">
        <f>SUM(J132+J137+J145)</f>
        <v>634</v>
      </c>
      <c r="K131" s="374">
        <f>SUM(K132+K137+K145)</f>
        <v>634.22</v>
      </c>
      <c r="L131" s="373">
        <f>SUM(L132+L137+L145)</f>
        <v>634.22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634</v>
      </c>
      <c r="J145" s="385">
        <f t="shared" ref="J145:L146" si="23">J146</f>
        <v>634</v>
      </c>
      <c r="K145" s="374">
        <f t="shared" si="23"/>
        <v>634.22</v>
      </c>
      <c r="L145" s="373">
        <f t="shared" si="23"/>
        <v>634.22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634</v>
      </c>
      <c r="J146" s="395">
        <f t="shared" si="23"/>
        <v>634</v>
      </c>
      <c r="K146" s="382">
        <f t="shared" si="23"/>
        <v>634.22</v>
      </c>
      <c r="L146" s="381">
        <f t="shared" si="23"/>
        <v>634.22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634</v>
      </c>
      <c r="J147" s="385">
        <f>SUM(J148:J149)</f>
        <v>634</v>
      </c>
      <c r="K147" s="374">
        <f>SUM(K148:K149)</f>
        <v>634.22</v>
      </c>
      <c r="L147" s="373">
        <f>SUM(L148:L149)</f>
        <v>634.22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634</v>
      </c>
      <c r="J148" s="396">
        <v>634</v>
      </c>
      <c r="K148" s="396">
        <v>634.22</v>
      </c>
      <c r="L148" s="396">
        <v>634.22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41</v>
      </c>
      <c r="J150" s="387">
        <f>J151</f>
        <v>41</v>
      </c>
      <c r="K150" s="388">
        <f>K151</f>
        <v>41.08</v>
      </c>
      <c r="L150" s="384">
        <f>L151</f>
        <v>41.08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41</v>
      </c>
      <c r="J151" s="387">
        <f>J152+J157</f>
        <v>41</v>
      </c>
      <c r="K151" s="388">
        <f>K152+K157</f>
        <v>41.08</v>
      </c>
      <c r="L151" s="384">
        <f>L152+L157</f>
        <v>41.08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41</v>
      </c>
      <c r="J152" s="385">
        <f>J153</f>
        <v>41</v>
      </c>
      <c r="K152" s="374">
        <f>K153</f>
        <v>41.08</v>
      </c>
      <c r="L152" s="373">
        <f>L153</f>
        <v>41.08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41</v>
      </c>
      <c r="J153" s="388">
        <f t="shared" ref="J153:L153" si="24">SUM(J154:J156)</f>
        <v>41</v>
      </c>
      <c r="K153" s="388">
        <f t="shared" si="24"/>
        <v>41.08</v>
      </c>
      <c r="L153" s="388">
        <f t="shared" si="24"/>
        <v>41.08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>
        <v>41</v>
      </c>
      <c r="J155" s="400">
        <v>41</v>
      </c>
      <c r="K155" s="400">
        <v>41.08</v>
      </c>
      <c r="L155" s="400">
        <v>41.08</v>
      </c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0</v>
      </c>
      <c r="J176" s="404">
        <f>SUM(J177+J229+J294)</f>
        <v>0</v>
      </c>
      <c r="K176" s="370">
        <f>SUM(K177+K229+K294)</f>
        <v>0</v>
      </c>
      <c r="L176" s="369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0</v>
      </c>
      <c r="J177" s="384">
        <f>SUM(J178+J200+J207+J219+J223)</f>
        <v>0</v>
      </c>
      <c r="K177" s="384">
        <f>SUM(K178+K200+K207+K219+K223)</f>
        <v>0</v>
      </c>
      <c r="L177" s="384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0</v>
      </c>
      <c r="J178" s="385">
        <f>SUM(J179+J182+J187+J192+J197)</f>
        <v>0</v>
      </c>
      <c r="K178" s="374">
        <f>SUM(K179+K182+K187+K192+K197)</f>
        <v>0</v>
      </c>
      <c r="L178" s="373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0</v>
      </c>
      <c r="J187" s="385">
        <f>J188</f>
        <v>0</v>
      </c>
      <c r="K187" s="374">
        <f>K188</f>
        <v>0</v>
      </c>
      <c r="L187" s="373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0</v>
      </c>
      <c r="J188" s="373">
        <f>SUM(J189:J191)</f>
        <v>0</v>
      </c>
      <c r="K188" s="373">
        <f>SUM(K189:K191)</f>
        <v>0</v>
      </c>
      <c r="L188" s="373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/>
      <c r="J189" s="377"/>
      <c r="K189" s="377"/>
      <c r="L189" s="40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0</v>
      </c>
      <c r="J197" s="385">
        <f t="shared" ref="J197:L198" si="29">J198</f>
        <v>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0</v>
      </c>
      <c r="J198" s="374">
        <f t="shared" si="29"/>
        <v>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/>
      <c r="J199" s="377"/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363500</v>
      </c>
      <c r="J359" s="413">
        <f>SUM(J30+J176)</f>
        <v>363500</v>
      </c>
      <c r="K359" s="413">
        <f>SUM(K30+K176)</f>
        <v>363500</v>
      </c>
      <c r="L359" s="413">
        <f>SUM(L30+L176)</f>
        <v>363500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745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746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747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748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R31" sqref="R3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2020-01-21T06:47:07Z</cp:lastPrinted>
  <dcterms:created xsi:type="dcterms:W3CDTF">2004-04-07T10:43:01Z</dcterms:created>
  <dcterms:modified xsi:type="dcterms:W3CDTF">2020-01-21T07:01:58Z</dcterms:modified>
</cp:coreProperties>
</file>