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135" yWindow="0" windowWidth="19650" windowHeight="12195" firstSheet="3" activeTab="3"/>
  </bookViews>
  <sheets>
    <sheet name="f2" sheetId="1" state="hidden" r:id="rId1"/>
    <sheet name="f2 (2)" sheetId="2" state="hidden" r:id="rId2"/>
    <sheet name="f2 (3)" sheetId="3" state="hidden" r:id="rId3"/>
    <sheet name="F2 projektas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projektas'!$19:$29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projektas'!$M:$P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projektas'!$19:$25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projektas'!$M:$P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projektas'!$19:$29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projektas'!$M:$P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projektas'!$19:$29</definedName>
    <definedName name="Z_86D47D13_1668_419C_9290_DC0D05400A26_.wvu.Cols" localSheetId="0" hidden="1">'f2'!$M:$P</definedName>
    <definedName name="Z_86D47D13_1668_419C_9290_DC0D05400A26_.wvu.Cols" localSheetId="1" hidden="1">'f2 (2)'!$M:$P</definedName>
    <definedName name="Z_86D47D13_1668_419C_9290_DC0D05400A26_.wvu.Cols" localSheetId="2" hidden="1">'f2 (3)'!$M:$P</definedName>
    <definedName name="Z_86D47D13_1668_419C_9290_DC0D05400A26_.wvu.Cols" localSheetId="3" hidden="1">'F2 projektas'!$M:$P</definedName>
    <definedName name="Z_86D47D13_1668_419C_9290_DC0D05400A26_.wvu.PrintTitles" localSheetId="0" hidden="1">'f2'!$19:$25</definedName>
    <definedName name="Z_86D47D13_1668_419C_9290_DC0D05400A26_.wvu.PrintTitles" localSheetId="1" hidden="1">'f2 (2)'!$19:$25</definedName>
    <definedName name="Z_86D47D13_1668_419C_9290_DC0D05400A26_.wvu.PrintTitles" localSheetId="2" hidden="1">'f2 (3)'!$19:$25</definedName>
    <definedName name="Z_86D47D13_1668_419C_9290_DC0D05400A26_.wvu.PrintTitles" localSheetId="3" hidden="1">'F2 projektas'!$19:$29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projektas'!$M:$P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projektas'!$19:$25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projektas'!$M:$P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projektas'!$19:$25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projektas'!$M:$P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projektas'!$19:$25</definedName>
  </definedNames>
  <calcPr calcId="125725"/>
  <customWorkbookViews>
    <customWorkbookView name="Vartotojas - Individuali peržiūra" guid="{86D47D13-1668-419C-9290-DC0D05400A26}" mergeInterval="0" personalView="1" maximized="1" xWindow="1" yWindow="1" windowWidth="1596" windowHeight="670" activeSheetId="4"/>
    <customWorkbookView name="Jolanta Puodžiūnienė - Individuali peržiūra" guid="{57A1E72B-DFC1-4C5D-ABA7-C1A26EB31789}" mergeInterval="0" personalView="1" maximized="1" windowWidth="1916" windowHeight="854" activeSheetId="4" showComments="commIndAndComment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</customWorkbookViews>
</workbook>
</file>

<file path=xl/calcChain.xml><?xml version="1.0" encoding="utf-8"?>
<calcChain xmlns="http://schemas.openxmlformats.org/spreadsheetml/2006/main">
  <c r="L282" i="4"/>
  <c r="K282"/>
  <c r="L213" l="1"/>
  <c r="K213"/>
  <c r="I213"/>
  <c r="J213"/>
  <c r="J154" l="1"/>
  <c r="K154"/>
  <c r="L154"/>
  <c r="I154"/>
  <c r="I357" l="1"/>
  <c r="I330"/>
  <c r="I332"/>
  <c r="I335"/>
  <c r="J307"/>
  <c r="J306" s="1"/>
  <c r="J303"/>
  <c r="J300"/>
  <c r="I298"/>
  <c r="I300"/>
  <c r="I303"/>
  <c r="L270"/>
  <c r="L267"/>
  <c r="I270"/>
  <c r="I267"/>
  <c r="I235"/>
  <c r="I144"/>
  <c r="I143" s="1"/>
  <c r="I107"/>
  <c r="I106" s="1"/>
  <c r="I81"/>
  <c r="I80" s="1"/>
  <c r="I79" s="1"/>
  <c r="K36"/>
  <c r="I36"/>
  <c r="I297" l="1"/>
  <c r="J34"/>
  <c r="K34"/>
  <c r="L34"/>
  <c r="I34"/>
  <c r="J36"/>
  <c r="L36"/>
  <c r="J357"/>
  <c r="K357"/>
  <c r="L357"/>
  <c r="J335"/>
  <c r="K335"/>
  <c r="L335"/>
  <c r="J332"/>
  <c r="K332"/>
  <c r="L332"/>
  <c r="J330"/>
  <c r="K330"/>
  <c r="L330"/>
  <c r="M330"/>
  <c r="N330"/>
  <c r="O330"/>
  <c r="P330"/>
  <c r="J81"/>
  <c r="J80" s="1"/>
  <c r="J79" s="1"/>
  <c r="K81"/>
  <c r="K80" s="1"/>
  <c r="K79" s="1"/>
  <c r="L81"/>
  <c r="L80" s="1"/>
  <c r="L79" s="1"/>
  <c r="K300"/>
  <c r="L300"/>
  <c r="K303"/>
  <c r="L303"/>
  <c r="J270"/>
  <c r="K270"/>
  <c r="J267"/>
  <c r="K267"/>
  <c r="J265"/>
  <c r="K265"/>
  <c r="L265"/>
  <c r="L264" s="1"/>
  <c r="I265"/>
  <c r="I264" s="1"/>
  <c r="J238"/>
  <c r="K238"/>
  <c r="L238"/>
  <c r="I238"/>
  <c r="J235"/>
  <c r="K235"/>
  <c r="L235"/>
  <c r="J107"/>
  <c r="J106" s="1"/>
  <c r="K107"/>
  <c r="K106" s="1"/>
  <c r="L107"/>
  <c r="L106" s="1"/>
  <c r="M213"/>
  <c r="N213"/>
  <c r="O213"/>
  <c r="P213"/>
  <c r="J144"/>
  <c r="J143" s="1"/>
  <c r="K144"/>
  <c r="K143" s="1"/>
  <c r="L144"/>
  <c r="L143" s="1"/>
  <c r="I33" l="1"/>
  <c r="I329"/>
  <c r="I274"/>
  <c r="I273" s="1"/>
  <c r="I212"/>
  <c r="I356"/>
  <c r="I351"/>
  <c r="I350" s="1"/>
  <c r="I347"/>
  <c r="I346" s="1"/>
  <c r="I343"/>
  <c r="I342" s="1"/>
  <c r="I339"/>
  <c r="I338" s="1"/>
  <c r="I325"/>
  <c r="I324" s="1"/>
  <c r="I322"/>
  <c r="I321" s="1"/>
  <c r="I319"/>
  <c r="I318" s="1"/>
  <c r="I315"/>
  <c r="I314" s="1"/>
  <c r="I311"/>
  <c r="I310" s="1"/>
  <c r="I307"/>
  <c r="I306" s="1"/>
  <c r="I292"/>
  <c r="I291" s="1"/>
  <c r="I289"/>
  <c r="I288" s="1"/>
  <c r="I286"/>
  <c r="I285" s="1"/>
  <c r="I282"/>
  <c r="I281" s="1"/>
  <c r="I278"/>
  <c r="I277" s="1"/>
  <c r="I260"/>
  <c r="I259" s="1"/>
  <c r="I257"/>
  <c r="I256" s="1"/>
  <c r="I254"/>
  <c r="I253" s="1"/>
  <c r="I250"/>
  <c r="I249" s="1"/>
  <c r="I246"/>
  <c r="I245" s="1"/>
  <c r="I242"/>
  <c r="I241" s="1"/>
  <c r="I226"/>
  <c r="I225" s="1"/>
  <c r="I224" s="1"/>
  <c r="I203"/>
  <c r="I199"/>
  <c r="I198" s="1"/>
  <c r="I194"/>
  <c r="I193" s="1"/>
  <c r="I184"/>
  <c r="I183" s="1"/>
  <c r="I181"/>
  <c r="I180" s="1"/>
  <c r="I159"/>
  <c r="I158" s="1"/>
  <c r="I148"/>
  <c r="I140"/>
  <c r="I130"/>
  <c r="I129" s="1"/>
  <c r="I128" s="1"/>
  <c r="I126"/>
  <c r="I103"/>
  <c r="I102" s="1"/>
  <c r="I101" s="1"/>
  <c r="I98"/>
  <c r="I97" s="1"/>
  <c r="I96" s="1"/>
  <c r="I93"/>
  <c r="I92" s="1"/>
  <c r="I91" s="1"/>
  <c r="I75"/>
  <c r="I74" s="1"/>
  <c r="I70"/>
  <c r="I69" s="1"/>
  <c r="I45"/>
  <c r="I44" s="1"/>
  <c r="I43" s="1"/>
  <c r="I42" s="1"/>
  <c r="I40"/>
  <c r="I39" s="1"/>
  <c r="I38" s="1"/>
  <c r="I296" l="1"/>
  <c r="I263"/>
  <c r="I90"/>
  <c r="L45"/>
  <c r="K45"/>
  <c r="L173"/>
  <c r="K173"/>
  <c r="J173"/>
  <c r="I173"/>
  <c r="L86"/>
  <c r="K86"/>
  <c r="J86"/>
  <c r="I86"/>
  <c r="I85" s="1"/>
  <c r="I84" s="1"/>
  <c r="I83" s="1"/>
  <c r="J45"/>
  <c r="J356" l="1"/>
  <c r="L356"/>
  <c r="K356"/>
  <c r="L354"/>
  <c r="K354"/>
  <c r="K353" s="1"/>
  <c r="J354"/>
  <c r="J353" s="1"/>
  <c r="I354"/>
  <c r="I353" s="1"/>
  <c r="I328" s="1"/>
  <c r="I295" s="1"/>
  <c r="L353"/>
  <c r="L351"/>
  <c r="L350" s="1"/>
  <c r="K351"/>
  <c r="K350" s="1"/>
  <c r="J351"/>
  <c r="J350" s="1"/>
  <c r="L347"/>
  <c r="L346" s="1"/>
  <c r="K347"/>
  <c r="K346" s="1"/>
  <c r="J347"/>
  <c r="J346" s="1"/>
  <c r="L343"/>
  <c r="L342" s="1"/>
  <c r="K343"/>
  <c r="K342" s="1"/>
  <c r="J343"/>
  <c r="J342" s="1"/>
  <c r="L339"/>
  <c r="L338" s="1"/>
  <c r="K339"/>
  <c r="K338" s="1"/>
  <c r="J339"/>
  <c r="J338" s="1"/>
  <c r="L329"/>
  <c r="K329"/>
  <c r="J329"/>
  <c r="L325"/>
  <c r="K325"/>
  <c r="K324" s="1"/>
  <c r="J325"/>
  <c r="J324" s="1"/>
  <c r="L324"/>
  <c r="L322"/>
  <c r="L321" s="1"/>
  <c r="K322"/>
  <c r="K321" s="1"/>
  <c r="J322"/>
  <c r="J321" s="1"/>
  <c r="L319"/>
  <c r="L318" s="1"/>
  <c r="K319"/>
  <c r="K318" s="1"/>
  <c r="J319"/>
  <c r="J318" s="1"/>
  <c r="L315"/>
  <c r="L314" s="1"/>
  <c r="K315"/>
  <c r="K314" s="1"/>
  <c r="J315"/>
  <c r="J314" s="1"/>
  <c r="L311"/>
  <c r="L310" s="1"/>
  <c r="K311"/>
  <c r="K310" s="1"/>
  <c r="J311"/>
  <c r="J310" s="1"/>
  <c r="L307"/>
  <c r="L306" s="1"/>
  <c r="K307"/>
  <c r="K306" s="1"/>
  <c r="L298"/>
  <c r="L297" s="1"/>
  <c r="K298"/>
  <c r="K297" s="1"/>
  <c r="J298"/>
  <c r="J297" s="1"/>
  <c r="L292"/>
  <c r="L291" s="1"/>
  <c r="K292"/>
  <c r="K291" s="1"/>
  <c r="J292"/>
  <c r="J291" s="1"/>
  <c r="L289"/>
  <c r="L288" s="1"/>
  <c r="K289"/>
  <c r="K288" s="1"/>
  <c r="J289"/>
  <c r="J288" s="1"/>
  <c r="L286"/>
  <c r="L285" s="1"/>
  <c r="K286"/>
  <c r="K285" s="1"/>
  <c r="J286"/>
  <c r="J285" s="1"/>
  <c r="J282"/>
  <c r="J281" s="1"/>
  <c r="L278"/>
  <c r="L277" s="1"/>
  <c r="K278"/>
  <c r="K277" s="1"/>
  <c r="J278"/>
  <c r="J277" s="1"/>
  <c r="L274"/>
  <c r="L273" s="1"/>
  <c r="K274"/>
  <c r="K273" s="1"/>
  <c r="J274"/>
  <c r="J273" s="1"/>
  <c r="K264"/>
  <c r="J264"/>
  <c r="L260"/>
  <c r="L259" s="1"/>
  <c r="K260"/>
  <c r="K259" s="1"/>
  <c r="J260"/>
  <c r="J259" s="1"/>
  <c r="L257"/>
  <c r="L256" s="1"/>
  <c r="K257"/>
  <c r="K256" s="1"/>
  <c r="J257"/>
  <c r="J256" s="1"/>
  <c r="L254"/>
  <c r="L253" s="1"/>
  <c r="K254"/>
  <c r="K253" s="1"/>
  <c r="J254"/>
  <c r="J253" s="1"/>
  <c r="L250"/>
  <c r="L249" s="1"/>
  <c r="K250"/>
  <c r="K249" s="1"/>
  <c r="J250"/>
  <c r="J249" s="1"/>
  <c r="L246"/>
  <c r="L245" s="1"/>
  <c r="K246"/>
  <c r="K245" s="1"/>
  <c r="J246"/>
  <c r="J245" s="1"/>
  <c r="L242"/>
  <c r="L241" s="1"/>
  <c r="K242"/>
  <c r="K241" s="1"/>
  <c r="J242"/>
  <c r="J241" s="1"/>
  <c r="L233"/>
  <c r="L232" s="1"/>
  <c r="K233"/>
  <c r="K232" s="1"/>
  <c r="J233"/>
  <c r="J232" s="1"/>
  <c r="I233"/>
  <c r="I232" s="1"/>
  <c r="L226"/>
  <c r="L225" s="1"/>
  <c r="L224" s="1"/>
  <c r="K226"/>
  <c r="K225" s="1"/>
  <c r="K224" s="1"/>
  <c r="J226"/>
  <c r="J225" s="1"/>
  <c r="J224" s="1"/>
  <c r="L222"/>
  <c r="K222"/>
  <c r="K221" s="1"/>
  <c r="K220" s="1"/>
  <c r="J222"/>
  <c r="J221" s="1"/>
  <c r="J220" s="1"/>
  <c r="I222"/>
  <c r="I221" s="1"/>
  <c r="I220" s="1"/>
  <c r="L221"/>
  <c r="L220" s="1"/>
  <c r="L212"/>
  <c r="K212"/>
  <c r="J212"/>
  <c r="L210"/>
  <c r="K210"/>
  <c r="K209" s="1"/>
  <c r="J210"/>
  <c r="J209" s="1"/>
  <c r="I210"/>
  <c r="I209" s="1"/>
  <c r="I208" s="1"/>
  <c r="L209"/>
  <c r="L203"/>
  <c r="K203"/>
  <c r="K202" s="1"/>
  <c r="K201" s="1"/>
  <c r="J203"/>
  <c r="J202" s="1"/>
  <c r="J201" s="1"/>
  <c r="I202"/>
  <c r="I201" s="1"/>
  <c r="L202"/>
  <c r="L201" s="1"/>
  <c r="L199"/>
  <c r="L198" s="1"/>
  <c r="K199"/>
  <c r="K198" s="1"/>
  <c r="J199"/>
  <c r="J198" s="1"/>
  <c r="L194"/>
  <c r="L193" s="1"/>
  <c r="K194"/>
  <c r="K193" s="1"/>
  <c r="J194"/>
  <c r="J193" s="1"/>
  <c r="L189"/>
  <c r="L188" s="1"/>
  <c r="K189"/>
  <c r="K188" s="1"/>
  <c r="J189"/>
  <c r="J188" s="1"/>
  <c r="I189"/>
  <c r="I188" s="1"/>
  <c r="I179" s="1"/>
  <c r="L184"/>
  <c r="L183" s="1"/>
  <c r="K184"/>
  <c r="K183" s="1"/>
  <c r="J184"/>
  <c r="J183" s="1"/>
  <c r="L181"/>
  <c r="L180" s="1"/>
  <c r="K181"/>
  <c r="K180" s="1"/>
  <c r="J181"/>
  <c r="J180" s="1"/>
  <c r="L172"/>
  <c r="K172"/>
  <c r="J172"/>
  <c r="I172"/>
  <c r="L168"/>
  <c r="L167" s="1"/>
  <c r="L166" s="1"/>
  <c r="K168"/>
  <c r="K167" s="1"/>
  <c r="K166" s="1"/>
  <c r="J168"/>
  <c r="J167" s="1"/>
  <c r="J166" s="1"/>
  <c r="I168"/>
  <c r="I167" s="1"/>
  <c r="I166" s="1"/>
  <c r="L164"/>
  <c r="L163" s="1"/>
  <c r="L162" s="1"/>
  <c r="K164"/>
  <c r="K163" s="1"/>
  <c r="K162" s="1"/>
  <c r="J164"/>
  <c r="J163" s="1"/>
  <c r="J162" s="1"/>
  <c r="I164"/>
  <c r="I163" s="1"/>
  <c r="I162" s="1"/>
  <c r="L159"/>
  <c r="L158" s="1"/>
  <c r="K159"/>
  <c r="K158" s="1"/>
  <c r="J159"/>
  <c r="J158" s="1"/>
  <c r="L153"/>
  <c r="K153"/>
  <c r="J153"/>
  <c r="I153"/>
  <c r="I152" s="1"/>
  <c r="I151" s="1"/>
  <c r="L148"/>
  <c r="L147" s="1"/>
  <c r="L146" s="1"/>
  <c r="K148"/>
  <c r="K147" s="1"/>
  <c r="K146" s="1"/>
  <c r="J148"/>
  <c r="J147" s="1"/>
  <c r="J146" s="1"/>
  <c r="I147"/>
  <c r="I146" s="1"/>
  <c r="L140"/>
  <c r="L139" s="1"/>
  <c r="L138" s="1"/>
  <c r="K140"/>
  <c r="K139" s="1"/>
  <c r="K138" s="1"/>
  <c r="J140"/>
  <c r="J139" s="1"/>
  <c r="J138" s="1"/>
  <c r="I139"/>
  <c r="I138" s="1"/>
  <c r="L135"/>
  <c r="L134" s="1"/>
  <c r="L133" s="1"/>
  <c r="K135"/>
  <c r="K134" s="1"/>
  <c r="K133" s="1"/>
  <c r="J135"/>
  <c r="J134" s="1"/>
  <c r="J133" s="1"/>
  <c r="I135"/>
  <c r="I134" s="1"/>
  <c r="I133" s="1"/>
  <c r="L130"/>
  <c r="L129" s="1"/>
  <c r="L128" s="1"/>
  <c r="K130"/>
  <c r="K129" s="1"/>
  <c r="K128" s="1"/>
  <c r="J130"/>
  <c r="J129" s="1"/>
  <c r="J128" s="1"/>
  <c r="L126"/>
  <c r="L125" s="1"/>
  <c r="L124" s="1"/>
  <c r="K126"/>
  <c r="K125" s="1"/>
  <c r="K124" s="1"/>
  <c r="J126"/>
  <c r="J125" s="1"/>
  <c r="J124" s="1"/>
  <c r="I125"/>
  <c r="I124" s="1"/>
  <c r="L122"/>
  <c r="L121" s="1"/>
  <c r="L120" s="1"/>
  <c r="K122"/>
  <c r="K121" s="1"/>
  <c r="K120" s="1"/>
  <c r="J122"/>
  <c r="J121" s="1"/>
  <c r="J120" s="1"/>
  <c r="I122"/>
  <c r="I121" s="1"/>
  <c r="I120" s="1"/>
  <c r="L118"/>
  <c r="L117" s="1"/>
  <c r="L116" s="1"/>
  <c r="K118"/>
  <c r="K117" s="1"/>
  <c r="K116" s="1"/>
  <c r="J118"/>
  <c r="J117" s="1"/>
  <c r="J116" s="1"/>
  <c r="I118"/>
  <c r="I117" s="1"/>
  <c r="I116" s="1"/>
  <c r="L113"/>
  <c r="L112" s="1"/>
  <c r="L111" s="1"/>
  <c r="K113"/>
  <c r="K112" s="1"/>
  <c r="K111" s="1"/>
  <c r="J113"/>
  <c r="J112" s="1"/>
  <c r="J111" s="1"/>
  <c r="I113"/>
  <c r="I112" s="1"/>
  <c r="I111" s="1"/>
  <c r="I110" s="1"/>
  <c r="L103"/>
  <c r="L102" s="1"/>
  <c r="L101" s="1"/>
  <c r="K103"/>
  <c r="K102" s="1"/>
  <c r="K101" s="1"/>
  <c r="J103"/>
  <c r="J102" s="1"/>
  <c r="J101" s="1"/>
  <c r="L98"/>
  <c r="L97" s="1"/>
  <c r="L96" s="1"/>
  <c r="K98"/>
  <c r="K97" s="1"/>
  <c r="K96" s="1"/>
  <c r="J98"/>
  <c r="J97" s="1"/>
  <c r="J96" s="1"/>
  <c r="L93"/>
  <c r="L92" s="1"/>
  <c r="L91" s="1"/>
  <c r="K93"/>
  <c r="K92" s="1"/>
  <c r="K91" s="1"/>
  <c r="J93"/>
  <c r="J92" s="1"/>
  <c r="J91" s="1"/>
  <c r="L85"/>
  <c r="L84" s="1"/>
  <c r="L83" s="1"/>
  <c r="K85"/>
  <c r="K84" s="1"/>
  <c r="K83" s="1"/>
  <c r="J85"/>
  <c r="J84" s="1"/>
  <c r="J83" s="1"/>
  <c r="L75"/>
  <c r="L74" s="1"/>
  <c r="K75"/>
  <c r="K74" s="1"/>
  <c r="J75"/>
  <c r="J74" s="1"/>
  <c r="L70"/>
  <c r="L69" s="1"/>
  <c r="K70"/>
  <c r="K69" s="1"/>
  <c r="J70"/>
  <c r="J69" s="1"/>
  <c r="L65"/>
  <c r="L64" s="1"/>
  <c r="K65"/>
  <c r="K64" s="1"/>
  <c r="J65"/>
  <c r="J64" s="1"/>
  <c r="I65"/>
  <c r="I64" s="1"/>
  <c r="I63" s="1"/>
  <c r="I62" s="1"/>
  <c r="L44"/>
  <c r="L43" s="1"/>
  <c r="L42" s="1"/>
  <c r="K44"/>
  <c r="K43" s="1"/>
  <c r="K42" s="1"/>
  <c r="J44"/>
  <c r="J43" s="1"/>
  <c r="J42" s="1"/>
  <c r="L40"/>
  <c r="L39" s="1"/>
  <c r="L38" s="1"/>
  <c r="K40"/>
  <c r="K39" s="1"/>
  <c r="K38" s="1"/>
  <c r="J40"/>
  <c r="J39" s="1"/>
  <c r="J38" s="1"/>
  <c r="L33"/>
  <c r="L32" s="1"/>
  <c r="K33"/>
  <c r="K32" s="1"/>
  <c r="J33"/>
  <c r="J32" s="1"/>
  <c r="I32"/>
  <c r="I31" s="1"/>
  <c r="I161" l="1"/>
  <c r="I231"/>
  <c r="I230" s="1"/>
  <c r="K31"/>
  <c r="I132"/>
  <c r="I30" s="1"/>
  <c r="L31"/>
  <c r="J31"/>
  <c r="K328"/>
  <c r="L328"/>
  <c r="J208"/>
  <c r="K208"/>
  <c r="J161"/>
  <c r="J296"/>
  <c r="L208"/>
  <c r="L231"/>
  <c r="K296"/>
  <c r="J179"/>
  <c r="L296"/>
  <c r="J328"/>
  <c r="J231"/>
  <c r="K231"/>
  <c r="J263"/>
  <c r="L161"/>
  <c r="J152"/>
  <c r="J151" s="1"/>
  <c r="K179"/>
  <c r="L179"/>
  <c r="K90"/>
  <c r="J110"/>
  <c r="K110"/>
  <c r="J132"/>
  <c r="L152"/>
  <c r="L151" s="1"/>
  <c r="K161"/>
  <c r="K152"/>
  <c r="K151" s="1"/>
  <c r="J90"/>
  <c r="J63"/>
  <c r="J62" s="1"/>
  <c r="K132"/>
  <c r="L90"/>
  <c r="L110"/>
  <c r="K63"/>
  <c r="K62" s="1"/>
  <c r="L132"/>
  <c r="L63"/>
  <c r="L62" s="1"/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16"/>
  <c r="I115" s="1"/>
  <c r="I114" s="1"/>
  <c r="J116"/>
  <c r="J115" s="1"/>
  <c r="J114" s="1"/>
  <c r="K116"/>
  <c r="K115" s="1"/>
  <c r="K114" s="1"/>
  <c r="L116"/>
  <c r="L115" s="1"/>
  <c r="L114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3"/>
  <c r="I132" s="1"/>
  <c r="I131" s="1"/>
  <c r="J133"/>
  <c r="J132" s="1"/>
  <c r="J131" s="1"/>
  <c r="K133"/>
  <c r="K132" s="1"/>
  <c r="K131" s="1"/>
  <c r="L133"/>
  <c r="L132" s="1"/>
  <c r="L131" s="1"/>
  <c r="I139"/>
  <c r="I138" s="1"/>
  <c r="I137" s="1"/>
  <c r="J139"/>
  <c r="J138" s="1"/>
  <c r="J137" s="1"/>
  <c r="K139"/>
  <c r="K138" s="1"/>
  <c r="K137" s="1"/>
  <c r="L139"/>
  <c r="L138" s="1"/>
  <c r="L137" s="1"/>
  <c r="I144"/>
  <c r="I143" s="1"/>
  <c r="I142" s="1"/>
  <c r="J144"/>
  <c r="J143" s="1"/>
  <c r="J142" s="1"/>
  <c r="K144"/>
  <c r="K143" s="1"/>
  <c r="K142" s="1"/>
  <c r="L144"/>
  <c r="L143" s="1"/>
  <c r="L142" s="1"/>
  <c r="I152"/>
  <c r="I151" s="1"/>
  <c r="I150" s="1"/>
  <c r="J152"/>
  <c r="J151" s="1"/>
  <c r="J150" s="1"/>
  <c r="K152"/>
  <c r="K151" s="1"/>
  <c r="K150" s="1"/>
  <c r="L152"/>
  <c r="L151" s="1"/>
  <c r="L150" s="1"/>
  <c r="I158"/>
  <c r="I157" s="1"/>
  <c r="J158"/>
  <c r="J157" s="1"/>
  <c r="K158"/>
  <c r="K157" s="1"/>
  <c r="L158"/>
  <c r="L157" s="1"/>
  <c r="I163"/>
  <c r="I162" s="1"/>
  <c r="J163"/>
  <c r="J162" s="1"/>
  <c r="K163"/>
  <c r="K162" s="1"/>
  <c r="L163"/>
  <c r="L162" s="1"/>
  <c r="I168"/>
  <c r="I167" s="1"/>
  <c r="I166" s="1"/>
  <c r="J168"/>
  <c r="J167" s="1"/>
  <c r="J166" s="1"/>
  <c r="K168"/>
  <c r="K167" s="1"/>
  <c r="K166" s="1"/>
  <c r="L168"/>
  <c r="L167" s="1"/>
  <c r="L166" s="1"/>
  <c r="I172"/>
  <c r="I171" s="1"/>
  <c r="J172"/>
  <c r="J171" s="1"/>
  <c r="K172"/>
  <c r="K171" s="1"/>
  <c r="L172"/>
  <c r="L171" s="1"/>
  <c r="I177"/>
  <c r="I176" s="1"/>
  <c r="J177"/>
  <c r="J176" s="1"/>
  <c r="K177"/>
  <c r="K176" s="1"/>
  <c r="L177"/>
  <c r="L176" s="1"/>
  <c r="I186"/>
  <c r="I185" s="1"/>
  <c r="J186"/>
  <c r="J185" s="1"/>
  <c r="K186"/>
  <c r="K185" s="1"/>
  <c r="L186"/>
  <c r="L185" s="1"/>
  <c r="I189"/>
  <c r="I188" s="1"/>
  <c r="J189"/>
  <c r="J188" s="1"/>
  <c r="K189"/>
  <c r="K188" s="1"/>
  <c r="L189"/>
  <c r="L188" s="1"/>
  <c r="I194"/>
  <c r="I193" s="1"/>
  <c r="J194"/>
  <c r="J193" s="1"/>
  <c r="K194"/>
  <c r="K193" s="1"/>
  <c r="L194"/>
  <c r="L193" s="1"/>
  <c r="I199"/>
  <c r="I198" s="1"/>
  <c r="J199"/>
  <c r="J198" s="1"/>
  <c r="K199"/>
  <c r="K198" s="1"/>
  <c r="L199"/>
  <c r="L198" s="1"/>
  <c r="I204"/>
  <c r="I203" s="1"/>
  <c r="J204"/>
  <c r="J203" s="1"/>
  <c r="K204"/>
  <c r="K203" s="1"/>
  <c r="L204"/>
  <c r="L203" s="1"/>
  <c r="I208"/>
  <c r="I207" s="1"/>
  <c r="I206" s="1"/>
  <c r="J208"/>
  <c r="J207" s="1"/>
  <c r="J206" s="1"/>
  <c r="K208"/>
  <c r="K207" s="1"/>
  <c r="K206" s="1"/>
  <c r="L208"/>
  <c r="L207" s="1"/>
  <c r="L206" s="1"/>
  <c r="I216"/>
  <c r="I215" s="1"/>
  <c r="J216"/>
  <c r="J215" s="1"/>
  <c r="K216"/>
  <c r="K215" s="1"/>
  <c r="L216"/>
  <c r="L215" s="1"/>
  <c r="I220"/>
  <c r="I219" s="1"/>
  <c r="J220"/>
  <c r="J219" s="1"/>
  <c r="K220"/>
  <c r="K219" s="1"/>
  <c r="K214" s="1"/>
  <c r="L220"/>
  <c r="L219" s="1"/>
  <c r="I230"/>
  <c r="I229" s="1"/>
  <c r="I228" s="1"/>
  <c r="J230"/>
  <c r="J229" s="1"/>
  <c r="J228" s="1"/>
  <c r="K230"/>
  <c r="K229" s="1"/>
  <c r="K228" s="1"/>
  <c r="L230"/>
  <c r="L229" s="1"/>
  <c r="L228" s="1"/>
  <c r="I234"/>
  <c r="I233" s="1"/>
  <c r="I232" s="1"/>
  <c r="J234"/>
  <c r="J233" s="1"/>
  <c r="J232" s="1"/>
  <c r="K234"/>
  <c r="K233" s="1"/>
  <c r="K232" s="1"/>
  <c r="L234"/>
  <c r="L233" s="1"/>
  <c r="L232" s="1"/>
  <c r="I241"/>
  <c r="I240" s="1"/>
  <c r="J241"/>
  <c r="J240" s="1"/>
  <c r="K241"/>
  <c r="K240" s="1"/>
  <c r="L241"/>
  <c r="L240" s="1"/>
  <c r="I253"/>
  <c r="I252" s="1"/>
  <c r="J253"/>
  <c r="J252" s="1"/>
  <c r="K253"/>
  <c r="K252" s="1"/>
  <c r="L253"/>
  <c r="L252" s="1"/>
  <c r="I257"/>
  <c r="I256" s="1"/>
  <c r="J257"/>
  <c r="J256" s="1"/>
  <c r="K257"/>
  <c r="K256" s="1"/>
  <c r="L257"/>
  <c r="L256" s="1"/>
  <c r="I261"/>
  <c r="I260" s="1"/>
  <c r="J261"/>
  <c r="J260" s="1"/>
  <c r="K261"/>
  <c r="K260" s="1"/>
  <c r="L261"/>
  <c r="L260" s="1"/>
  <c r="I266"/>
  <c r="I265" s="1"/>
  <c r="J266"/>
  <c r="J265" s="1"/>
  <c r="K266"/>
  <c r="K265" s="1"/>
  <c r="L266"/>
  <c r="L265" s="1"/>
  <c r="I269"/>
  <c r="I268" s="1"/>
  <c r="J269"/>
  <c r="J268" s="1"/>
  <c r="K269"/>
  <c r="K268" s="1"/>
  <c r="L269"/>
  <c r="L268" s="1"/>
  <c r="I272"/>
  <c r="I271" s="1"/>
  <c r="J272"/>
  <c r="J271" s="1"/>
  <c r="K272"/>
  <c r="K271" s="1"/>
  <c r="L272"/>
  <c r="L271" s="1"/>
  <c r="I277"/>
  <c r="I276" s="1"/>
  <c r="J277"/>
  <c r="J276" s="1"/>
  <c r="K277"/>
  <c r="K276" s="1"/>
  <c r="L277"/>
  <c r="L276" s="1"/>
  <c r="I289"/>
  <c r="I288" s="1"/>
  <c r="J289"/>
  <c r="J288" s="1"/>
  <c r="K289"/>
  <c r="K288" s="1"/>
  <c r="L289"/>
  <c r="L288" s="1"/>
  <c r="I293"/>
  <c r="I292" s="1"/>
  <c r="J293"/>
  <c r="J292" s="1"/>
  <c r="K293"/>
  <c r="K292" s="1"/>
  <c r="L293"/>
  <c r="L292" s="1"/>
  <c r="I297"/>
  <c r="I296" s="1"/>
  <c r="J297"/>
  <c r="J296" s="1"/>
  <c r="K297"/>
  <c r="K296" s="1"/>
  <c r="L297"/>
  <c r="L296" s="1"/>
  <c r="I301"/>
  <c r="I300" s="1"/>
  <c r="J301"/>
  <c r="J300" s="1"/>
  <c r="K301"/>
  <c r="K300" s="1"/>
  <c r="L301"/>
  <c r="L300" s="1"/>
  <c r="I304"/>
  <c r="I303" s="1"/>
  <c r="J304"/>
  <c r="J303" s="1"/>
  <c r="K304"/>
  <c r="K303" s="1"/>
  <c r="L304"/>
  <c r="L303" s="1"/>
  <c r="I307"/>
  <c r="I306" s="1"/>
  <c r="J307"/>
  <c r="J306" s="1"/>
  <c r="K307"/>
  <c r="K306" s="1"/>
  <c r="L307"/>
  <c r="L306" s="1"/>
  <c r="I314"/>
  <c r="I313" s="1"/>
  <c r="J314"/>
  <c r="J313" s="1"/>
  <c r="K314"/>
  <c r="K313" s="1"/>
  <c r="L314"/>
  <c r="L313" s="1"/>
  <c r="I325"/>
  <c r="I324" s="1"/>
  <c r="J325"/>
  <c r="J324" s="1"/>
  <c r="K325"/>
  <c r="K324" s="1"/>
  <c r="L325"/>
  <c r="L324" s="1"/>
  <c r="I329"/>
  <c r="I328" s="1"/>
  <c r="J329"/>
  <c r="J328" s="1"/>
  <c r="K329"/>
  <c r="K328" s="1"/>
  <c r="L329"/>
  <c r="L328" s="1"/>
  <c r="I333"/>
  <c r="I332" s="1"/>
  <c r="J333"/>
  <c r="J332" s="1"/>
  <c r="K333"/>
  <c r="K332" s="1"/>
  <c r="L333"/>
  <c r="L332" s="1"/>
  <c r="I337"/>
  <c r="I336" s="1"/>
  <c r="J337"/>
  <c r="J336" s="1"/>
  <c r="K337"/>
  <c r="K336" s="1"/>
  <c r="L337"/>
  <c r="L336" s="1"/>
  <c r="I340"/>
  <c r="I339" s="1"/>
  <c r="J340"/>
  <c r="J339" s="1"/>
  <c r="K340"/>
  <c r="K339" s="1"/>
  <c r="L340"/>
  <c r="L339" s="1"/>
  <c r="I343"/>
  <c r="I342" s="1"/>
  <c r="J343"/>
  <c r="J342" s="1"/>
  <c r="K343"/>
  <c r="K342" s="1"/>
  <c r="L343"/>
  <c r="L342" s="1"/>
  <c r="I348"/>
  <c r="I347" s="1"/>
  <c r="J348"/>
  <c r="J347" s="1"/>
  <c r="K348"/>
  <c r="K347" s="1"/>
  <c r="L348"/>
  <c r="L347" s="1"/>
  <c r="I359"/>
  <c r="I358" s="1"/>
  <c r="J359"/>
  <c r="J358" s="1"/>
  <c r="K359"/>
  <c r="K358" s="1"/>
  <c r="L359"/>
  <c r="L358" s="1"/>
  <c r="I364"/>
  <c r="I362" s="1"/>
  <c r="J364"/>
  <c r="J362" s="1"/>
  <c r="K364"/>
  <c r="K362" s="1"/>
  <c r="L364"/>
  <c r="L362" s="1"/>
  <c r="I368"/>
  <c r="I367" s="1"/>
  <c r="J368"/>
  <c r="J367" s="1"/>
  <c r="K368"/>
  <c r="K367" s="1"/>
  <c r="L368"/>
  <c r="L367" s="1"/>
  <c r="I372"/>
  <c r="I371" s="1"/>
  <c r="J372"/>
  <c r="J371" s="1"/>
  <c r="K372"/>
  <c r="K371" s="1"/>
  <c r="L372"/>
  <c r="L371" s="1"/>
  <c r="I375"/>
  <c r="I374" s="1"/>
  <c r="J375"/>
  <c r="J374" s="1"/>
  <c r="K375"/>
  <c r="K374" s="1"/>
  <c r="L375"/>
  <c r="L374" s="1"/>
  <c r="I378"/>
  <c r="I377" s="1"/>
  <c r="J378"/>
  <c r="J377" s="1"/>
  <c r="K378"/>
  <c r="K377" s="1"/>
  <c r="L378"/>
  <c r="L377" s="1"/>
  <c r="I34" i="2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K65" s="1"/>
  <c r="K64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I93" s="1"/>
  <c r="J106"/>
  <c r="J105" s="1"/>
  <c r="J104" s="1"/>
  <c r="K106"/>
  <c r="K105" s="1"/>
  <c r="K104" s="1"/>
  <c r="L106"/>
  <c r="L105" s="1"/>
  <c r="L104" s="1"/>
  <c r="I112"/>
  <c r="I111" s="1"/>
  <c r="I110" s="1"/>
  <c r="J112"/>
  <c r="J111" s="1"/>
  <c r="J110" s="1"/>
  <c r="K112"/>
  <c r="K111" s="1"/>
  <c r="K110" s="1"/>
  <c r="L112"/>
  <c r="L111" s="1"/>
  <c r="L110" s="1"/>
  <c r="I117"/>
  <c r="I116" s="1"/>
  <c r="I115" s="1"/>
  <c r="J117"/>
  <c r="J116" s="1"/>
  <c r="J115" s="1"/>
  <c r="K117"/>
  <c r="K116" s="1"/>
  <c r="K115" s="1"/>
  <c r="L117"/>
  <c r="L116" s="1"/>
  <c r="L115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5"/>
  <c r="I134" s="1"/>
  <c r="I133" s="1"/>
  <c r="J135"/>
  <c r="J134" s="1"/>
  <c r="J133" s="1"/>
  <c r="K135"/>
  <c r="K134" s="1"/>
  <c r="K133" s="1"/>
  <c r="L135"/>
  <c r="L134" s="1"/>
  <c r="L133" s="1"/>
  <c r="I140"/>
  <c r="I139" s="1"/>
  <c r="I138" s="1"/>
  <c r="J140"/>
  <c r="J139" s="1"/>
  <c r="J138" s="1"/>
  <c r="K140"/>
  <c r="K139" s="1"/>
  <c r="K138" s="1"/>
  <c r="L140"/>
  <c r="L139" s="1"/>
  <c r="L138" s="1"/>
  <c r="I145"/>
  <c r="I144" s="1"/>
  <c r="I143" s="1"/>
  <c r="J145"/>
  <c r="J144" s="1"/>
  <c r="J143" s="1"/>
  <c r="K145"/>
  <c r="K144" s="1"/>
  <c r="K143" s="1"/>
  <c r="L145"/>
  <c r="L144" s="1"/>
  <c r="L143" s="1"/>
  <c r="I151"/>
  <c r="I150" s="1"/>
  <c r="J151"/>
  <c r="J150" s="1"/>
  <c r="K151"/>
  <c r="K150" s="1"/>
  <c r="L151"/>
  <c r="L150" s="1"/>
  <c r="I155"/>
  <c r="I154" s="1"/>
  <c r="J155"/>
  <c r="J154" s="1"/>
  <c r="J149" s="1"/>
  <c r="J148" s="1"/>
  <c r="K155"/>
  <c r="K154" s="1"/>
  <c r="L155"/>
  <c r="L154" s="1"/>
  <c r="I160"/>
  <c r="I159" s="1"/>
  <c r="I158" s="1"/>
  <c r="J160"/>
  <c r="J159" s="1"/>
  <c r="J158" s="1"/>
  <c r="K160"/>
  <c r="K159" s="1"/>
  <c r="K158" s="1"/>
  <c r="L160"/>
  <c r="L159" s="1"/>
  <c r="L158" s="1"/>
  <c r="I164"/>
  <c r="I163" s="1"/>
  <c r="J164"/>
  <c r="J163" s="1"/>
  <c r="K164"/>
  <c r="K163" s="1"/>
  <c r="L164"/>
  <c r="L163" s="1"/>
  <c r="I169"/>
  <c r="I168" s="1"/>
  <c r="I162" s="1"/>
  <c r="I157" s="1"/>
  <c r="J169"/>
  <c r="J168" s="1"/>
  <c r="K169"/>
  <c r="K168" s="1"/>
  <c r="L169"/>
  <c r="L168" s="1"/>
  <c r="I178"/>
  <c r="I177" s="1"/>
  <c r="J178"/>
  <c r="J177" s="1"/>
  <c r="K178"/>
  <c r="K177" s="1"/>
  <c r="L178"/>
  <c r="L177" s="1"/>
  <c r="I181"/>
  <c r="I180" s="1"/>
  <c r="J181"/>
  <c r="J180" s="1"/>
  <c r="K181"/>
  <c r="K180" s="1"/>
  <c r="L181"/>
  <c r="L180" s="1"/>
  <c r="I186"/>
  <c r="I185" s="1"/>
  <c r="J186"/>
  <c r="J185" s="1"/>
  <c r="K186"/>
  <c r="K185" s="1"/>
  <c r="L186"/>
  <c r="L185" s="1"/>
  <c r="I190"/>
  <c r="I189" s="1"/>
  <c r="J190"/>
  <c r="J189" s="1"/>
  <c r="K190"/>
  <c r="K189" s="1"/>
  <c r="L190"/>
  <c r="L189" s="1"/>
  <c r="I195"/>
  <c r="I194" s="1"/>
  <c r="J195"/>
  <c r="J194" s="1"/>
  <c r="K195"/>
  <c r="K194" s="1"/>
  <c r="L195"/>
  <c r="L194" s="1"/>
  <c r="I199"/>
  <c r="I198" s="1"/>
  <c r="I197" s="1"/>
  <c r="J199"/>
  <c r="J198" s="1"/>
  <c r="J197" s="1"/>
  <c r="K199"/>
  <c r="K198" s="1"/>
  <c r="K197" s="1"/>
  <c r="L199"/>
  <c r="L198" s="1"/>
  <c r="L197" s="1"/>
  <c r="I207"/>
  <c r="I206" s="1"/>
  <c r="J207"/>
  <c r="J206" s="1"/>
  <c r="K207"/>
  <c r="K206" s="1"/>
  <c r="L207"/>
  <c r="L206" s="1"/>
  <c r="I211"/>
  <c r="I210" s="1"/>
  <c r="J211"/>
  <c r="J210" s="1"/>
  <c r="K211"/>
  <c r="K210" s="1"/>
  <c r="L211"/>
  <c r="L210" s="1"/>
  <c r="I218"/>
  <c r="I217" s="1"/>
  <c r="I216" s="1"/>
  <c r="J218"/>
  <c r="J217" s="1"/>
  <c r="J216" s="1"/>
  <c r="K218"/>
  <c r="K217" s="1"/>
  <c r="K216" s="1"/>
  <c r="L218"/>
  <c r="L217" s="1"/>
  <c r="L216" s="1"/>
  <c r="I222"/>
  <c r="I221" s="1"/>
  <c r="I220" s="1"/>
  <c r="J222"/>
  <c r="J221" s="1"/>
  <c r="J220" s="1"/>
  <c r="K222"/>
  <c r="K221" s="1"/>
  <c r="K220" s="1"/>
  <c r="L222"/>
  <c r="L221" s="1"/>
  <c r="L220" s="1"/>
  <c r="I229"/>
  <c r="I228" s="1"/>
  <c r="J229"/>
  <c r="J228" s="1"/>
  <c r="K229"/>
  <c r="K228" s="1"/>
  <c r="L229"/>
  <c r="L228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3"/>
  <c r="I242" s="1"/>
  <c r="J243"/>
  <c r="J242" s="1"/>
  <c r="K243"/>
  <c r="K242" s="1"/>
  <c r="L243"/>
  <c r="L242" s="1"/>
  <c r="I248"/>
  <c r="I246" s="1"/>
  <c r="J248"/>
  <c r="J246" s="1"/>
  <c r="K248"/>
  <c r="K246" s="1"/>
  <c r="L248"/>
  <c r="L246" s="1"/>
  <c r="I251"/>
  <c r="I250" s="1"/>
  <c r="J251"/>
  <c r="J250" s="1"/>
  <c r="K251"/>
  <c r="K250" s="1"/>
  <c r="L251"/>
  <c r="L250" s="1"/>
  <c r="I254"/>
  <c r="I253" s="1"/>
  <c r="J254"/>
  <c r="J253" s="1"/>
  <c r="K254"/>
  <c r="K253" s="1"/>
  <c r="L254"/>
  <c r="L253" s="1"/>
  <c r="I259"/>
  <c r="I258" s="1"/>
  <c r="J259"/>
  <c r="J258" s="1"/>
  <c r="K259"/>
  <c r="K258" s="1"/>
  <c r="L259"/>
  <c r="L258" s="1"/>
  <c r="I265"/>
  <c r="I264" s="1"/>
  <c r="J265"/>
  <c r="J264" s="1"/>
  <c r="K265"/>
  <c r="K264" s="1"/>
  <c r="L265"/>
  <c r="L264" s="1"/>
  <c r="I269"/>
  <c r="I268" s="1"/>
  <c r="J269"/>
  <c r="J268" s="1"/>
  <c r="K269"/>
  <c r="K268" s="1"/>
  <c r="L269"/>
  <c r="L268" s="1"/>
  <c r="I273"/>
  <c r="I272" s="1"/>
  <c r="J273"/>
  <c r="J272" s="1"/>
  <c r="K273"/>
  <c r="K272" s="1"/>
  <c r="L273"/>
  <c r="L272" s="1"/>
  <c r="I277"/>
  <c r="I276" s="1"/>
  <c r="J277"/>
  <c r="J276" s="1"/>
  <c r="K277"/>
  <c r="K276" s="1"/>
  <c r="L277"/>
  <c r="L276" s="1"/>
  <c r="I280"/>
  <c r="I279" s="1"/>
  <c r="J280"/>
  <c r="J279" s="1"/>
  <c r="K280"/>
  <c r="K279" s="1"/>
  <c r="L280"/>
  <c r="L279" s="1"/>
  <c r="I283"/>
  <c r="I282" s="1"/>
  <c r="J283"/>
  <c r="J282" s="1"/>
  <c r="K283"/>
  <c r="K282" s="1"/>
  <c r="L283"/>
  <c r="L282" s="1"/>
  <c r="I290"/>
  <c r="I289" s="1"/>
  <c r="J290"/>
  <c r="J289" s="1"/>
  <c r="K290"/>
  <c r="K289" s="1"/>
  <c r="L290"/>
  <c r="L289" s="1"/>
  <c r="I295"/>
  <c r="I294" s="1"/>
  <c r="J295"/>
  <c r="J294" s="1"/>
  <c r="K295"/>
  <c r="K294" s="1"/>
  <c r="L295"/>
  <c r="L294" s="1"/>
  <c r="I299"/>
  <c r="I298" s="1"/>
  <c r="J299"/>
  <c r="J298" s="1"/>
  <c r="K299"/>
  <c r="K298" s="1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 s="1"/>
  <c r="L307"/>
  <c r="L306" s="1"/>
  <c r="I310"/>
  <c r="I309" s="1"/>
  <c r="J310"/>
  <c r="J309" s="1"/>
  <c r="K310"/>
  <c r="K309" s="1"/>
  <c r="L310"/>
  <c r="L309" s="1"/>
  <c r="I313"/>
  <c r="I312" s="1"/>
  <c r="J313"/>
  <c r="J312" s="1"/>
  <c r="K313"/>
  <c r="K312" s="1"/>
  <c r="L313"/>
  <c r="L312" s="1"/>
  <c r="I318"/>
  <c r="I317" s="1"/>
  <c r="J318"/>
  <c r="J317" s="1"/>
  <c r="K318"/>
  <c r="K317" s="1"/>
  <c r="L318"/>
  <c r="L317" s="1"/>
  <c r="I323"/>
  <c r="I322" s="1"/>
  <c r="J323"/>
  <c r="J322" s="1"/>
  <c r="K323"/>
  <c r="K322" s="1"/>
  <c r="L323"/>
  <c r="L322" s="1"/>
  <c r="I327"/>
  <c r="I326" s="1"/>
  <c r="J327"/>
  <c r="J326" s="1"/>
  <c r="K327"/>
  <c r="K326" s="1"/>
  <c r="L327"/>
  <c r="L326" s="1"/>
  <c r="I332"/>
  <c r="I331" s="1"/>
  <c r="J332"/>
  <c r="J331" s="1"/>
  <c r="K332"/>
  <c r="K331" s="1"/>
  <c r="L332"/>
  <c r="L331" s="1"/>
  <c r="I336"/>
  <c r="I335" s="1"/>
  <c r="J336"/>
  <c r="J335" s="1"/>
  <c r="K336"/>
  <c r="K335" s="1"/>
  <c r="L336"/>
  <c r="L335" s="1"/>
  <c r="I339"/>
  <c r="I338" s="1"/>
  <c r="J339"/>
  <c r="J338" s="1"/>
  <c r="K339"/>
  <c r="K338" s="1"/>
  <c r="L339"/>
  <c r="L338" s="1"/>
  <c r="I342"/>
  <c r="I341" s="1"/>
  <c r="J342"/>
  <c r="J341" s="1"/>
  <c r="K342"/>
  <c r="K341" s="1"/>
  <c r="L342"/>
  <c r="L341" s="1"/>
  <c r="I34" i="1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12"/>
  <c r="I111" s="1"/>
  <c r="I110" s="1"/>
  <c r="J112"/>
  <c r="J111" s="1"/>
  <c r="J110" s="1"/>
  <c r="K112"/>
  <c r="K111" s="1"/>
  <c r="K110" s="1"/>
  <c r="L112"/>
  <c r="L111" s="1"/>
  <c r="L110" s="1"/>
  <c r="I117"/>
  <c r="I116" s="1"/>
  <c r="I115" s="1"/>
  <c r="J117"/>
  <c r="J116" s="1"/>
  <c r="J115" s="1"/>
  <c r="K117"/>
  <c r="K116" s="1"/>
  <c r="K115" s="1"/>
  <c r="L117"/>
  <c r="L116" s="1"/>
  <c r="L115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5"/>
  <c r="I134" s="1"/>
  <c r="I133" s="1"/>
  <c r="J135"/>
  <c r="J134" s="1"/>
  <c r="J133" s="1"/>
  <c r="K135"/>
  <c r="K134" s="1"/>
  <c r="K133" s="1"/>
  <c r="L135"/>
  <c r="L134" s="1"/>
  <c r="L133" s="1"/>
  <c r="I140"/>
  <c r="I139" s="1"/>
  <c r="I138" s="1"/>
  <c r="J140"/>
  <c r="J139" s="1"/>
  <c r="J138" s="1"/>
  <c r="K140"/>
  <c r="K139" s="1"/>
  <c r="K138" s="1"/>
  <c r="L140"/>
  <c r="L139" s="1"/>
  <c r="L138" s="1"/>
  <c r="I145"/>
  <c r="I144" s="1"/>
  <c r="I143" s="1"/>
  <c r="J145"/>
  <c r="J144" s="1"/>
  <c r="J143" s="1"/>
  <c r="K145"/>
  <c r="K144" s="1"/>
  <c r="K143" s="1"/>
  <c r="L145"/>
  <c r="L144" s="1"/>
  <c r="L143" s="1"/>
  <c r="I151"/>
  <c r="I150" s="1"/>
  <c r="J151"/>
  <c r="J150" s="1"/>
  <c r="K151"/>
  <c r="K150" s="1"/>
  <c r="L151"/>
  <c r="L150" s="1"/>
  <c r="I155"/>
  <c r="I154" s="1"/>
  <c r="J155"/>
  <c r="J154" s="1"/>
  <c r="K155"/>
  <c r="K154" s="1"/>
  <c r="L155"/>
  <c r="L154" s="1"/>
  <c r="I160"/>
  <c r="I159" s="1"/>
  <c r="I158" s="1"/>
  <c r="J160"/>
  <c r="J159" s="1"/>
  <c r="J158" s="1"/>
  <c r="K160"/>
  <c r="K159" s="1"/>
  <c r="K158" s="1"/>
  <c r="L160"/>
  <c r="L159" s="1"/>
  <c r="L158" s="1"/>
  <c r="I164"/>
  <c r="I163" s="1"/>
  <c r="J164"/>
  <c r="J163" s="1"/>
  <c r="K164"/>
  <c r="K163" s="1"/>
  <c r="L164"/>
  <c r="L163" s="1"/>
  <c r="I169"/>
  <c r="I168" s="1"/>
  <c r="J169"/>
  <c r="J168" s="1"/>
  <c r="K169"/>
  <c r="K168" s="1"/>
  <c r="L169"/>
  <c r="L168" s="1"/>
  <c r="I178"/>
  <c r="I177" s="1"/>
  <c r="J178"/>
  <c r="J177" s="1"/>
  <c r="K178"/>
  <c r="K177" s="1"/>
  <c r="L178"/>
  <c r="L177" s="1"/>
  <c r="I181"/>
  <c r="I180" s="1"/>
  <c r="J181"/>
  <c r="J180" s="1"/>
  <c r="K181"/>
  <c r="K180" s="1"/>
  <c r="L181"/>
  <c r="L180" s="1"/>
  <c r="I186"/>
  <c r="I185" s="1"/>
  <c r="J186"/>
  <c r="J185" s="1"/>
  <c r="K186"/>
  <c r="K185" s="1"/>
  <c r="L186"/>
  <c r="L185" s="1"/>
  <c r="I190"/>
  <c r="I189" s="1"/>
  <c r="J190"/>
  <c r="J189" s="1"/>
  <c r="K190"/>
  <c r="K189" s="1"/>
  <c r="L190"/>
  <c r="L189" s="1"/>
  <c r="I195"/>
  <c r="I194" s="1"/>
  <c r="J195"/>
  <c r="J194" s="1"/>
  <c r="K195"/>
  <c r="K194" s="1"/>
  <c r="L195"/>
  <c r="L194" s="1"/>
  <c r="I199"/>
  <c r="I198" s="1"/>
  <c r="I197" s="1"/>
  <c r="J199"/>
  <c r="J198" s="1"/>
  <c r="J197" s="1"/>
  <c r="K199"/>
  <c r="K198" s="1"/>
  <c r="K197" s="1"/>
  <c r="L199"/>
  <c r="L198" s="1"/>
  <c r="L197" s="1"/>
  <c r="I207"/>
  <c r="I206" s="1"/>
  <c r="J207"/>
  <c r="J206" s="1"/>
  <c r="K207"/>
  <c r="K206" s="1"/>
  <c r="L207"/>
  <c r="L206" s="1"/>
  <c r="I211"/>
  <c r="I210" s="1"/>
  <c r="J211"/>
  <c r="J210" s="1"/>
  <c r="K211"/>
  <c r="K210" s="1"/>
  <c r="L211"/>
  <c r="L210" s="1"/>
  <c r="I218"/>
  <c r="I217" s="1"/>
  <c r="I216" s="1"/>
  <c r="J218"/>
  <c r="J217" s="1"/>
  <c r="J216" s="1"/>
  <c r="K218"/>
  <c r="K217" s="1"/>
  <c r="K216" s="1"/>
  <c r="L218"/>
  <c r="L217" s="1"/>
  <c r="L216" s="1"/>
  <c r="I222"/>
  <c r="I221" s="1"/>
  <c r="I220" s="1"/>
  <c r="J222"/>
  <c r="J221" s="1"/>
  <c r="J220" s="1"/>
  <c r="K222"/>
  <c r="K221" s="1"/>
  <c r="K220" s="1"/>
  <c r="L222"/>
  <c r="L221" s="1"/>
  <c r="L220" s="1"/>
  <c r="I229"/>
  <c r="I228" s="1"/>
  <c r="J229"/>
  <c r="J228" s="1"/>
  <c r="K229"/>
  <c r="K228" s="1"/>
  <c r="L229"/>
  <c r="L228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3"/>
  <c r="I242" s="1"/>
  <c r="J243"/>
  <c r="J242" s="1"/>
  <c r="K243"/>
  <c r="K242" s="1"/>
  <c r="L243"/>
  <c r="L242" s="1"/>
  <c r="I248"/>
  <c r="I246" s="1"/>
  <c r="J248"/>
  <c r="J246" s="1"/>
  <c r="K248"/>
  <c r="K246" s="1"/>
  <c r="L248"/>
  <c r="L246" s="1"/>
  <c r="I251"/>
  <c r="I250" s="1"/>
  <c r="J251"/>
  <c r="J250" s="1"/>
  <c r="K251"/>
  <c r="K250" s="1"/>
  <c r="L251"/>
  <c r="L250" s="1"/>
  <c r="I254"/>
  <c r="I253" s="1"/>
  <c r="J254"/>
  <c r="J253" s="1"/>
  <c r="K254"/>
  <c r="K253" s="1"/>
  <c r="L254"/>
  <c r="L253" s="1"/>
  <c r="I259"/>
  <c r="I258" s="1"/>
  <c r="J259"/>
  <c r="J258" s="1"/>
  <c r="K259"/>
  <c r="K258" s="1"/>
  <c r="L259"/>
  <c r="L258" s="1"/>
  <c r="I265"/>
  <c r="I264" s="1"/>
  <c r="J265"/>
  <c r="J264" s="1"/>
  <c r="K265"/>
  <c r="K264" s="1"/>
  <c r="L265"/>
  <c r="L264" s="1"/>
  <c r="I269"/>
  <c r="I268" s="1"/>
  <c r="J269"/>
  <c r="J268" s="1"/>
  <c r="K269"/>
  <c r="K268" s="1"/>
  <c r="L269"/>
  <c r="L268" s="1"/>
  <c r="I273"/>
  <c r="I272" s="1"/>
  <c r="J273"/>
  <c r="J272" s="1"/>
  <c r="K273"/>
  <c r="K272" s="1"/>
  <c r="L273"/>
  <c r="L272" s="1"/>
  <c r="I277"/>
  <c r="I276" s="1"/>
  <c r="J277"/>
  <c r="J276" s="1"/>
  <c r="K277"/>
  <c r="K276" s="1"/>
  <c r="L277"/>
  <c r="L276" s="1"/>
  <c r="I280"/>
  <c r="I279" s="1"/>
  <c r="J280"/>
  <c r="J279" s="1"/>
  <c r="K280"/>
  <c r="K279" s="1"/>
  <c r="L280"/>
  <c r="L279" s="1"/>
  <c r="I283"/>
  <c r="I282" s="1"/>
  <c r="J283"/>
  <c r="J282" s="1"/>
  <c r="K283"/>
  <c r="K282" s="1"/>
  <c r="L283"/>
  <c r="L282" s="1"/>
  <c r="I290"/>
  <c r="I289" s="1"/>
  <c r="J290"/>
  <c r="J289" s="1"/>
  <c r="K290"/>
  <c r="K289" s="1"/>
  <c r="L290"/>
  <c r="L289" s="1"/>
  <c r="I295"/>
  <c r="I294" s="1"/>
  <c r="J295"/>
  <c r="J294" s="1"/>
  <c r="K295"/>
  <c r="K294" s="1"/>
  <c r="L295"/>
  <c r="L294" s="1"/>
  <c r="I299"/>
  <c r="I298" s="1"/>
  <c r="J299"/>
  <c r="J298" s="1"/>
  <c r="K299"/>
  <c r="K298" s="1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 s="1"/>
  <c r="L307"/>
  <c r="L306" s="1"/>
  <c r="I310"/>
  <c r="I309" s="1"/>
  <c r="J310"/>
  <c r="J309" s="1"/>
  <c r="K310"/>
  <c r="K309" s="1"/>
  <c r="L310"/>
  <c r="L309" s="1"/>
  <c r="I313"/>
  <c r="I312" s="1"/>
  <c r="J313"/>
  <c r="J312" s="1"/>
  <c r="K313"/>
  <c r="K312" s="1"/>
  <c r="L313"/>
  <c r="L312" s="1"/>
  <c r="I318"/>
  <c r="I317" s="1"/>
  <c r="J318"/>
  <c r="J317" s="1"/>
  <c r="K318"/>
  <c r="K317" s="1"/>
  <c r="L318"/>
  <c r="L317" s="1"/>
  <c r="I323"/>
  <c r="I322" s="1"/>
  <c r="J323"/>
  <c r="J322" s="1"/>
  <c r="K323"/>
  <c r="K322" s="1"/>
  <c r="L323"/>
  <c r="L322" s="1"/>
  <c r="I327"/>
  <c r="I326" s="1"/>
  <c r="J327"/>
  <c r="J326" s="1"/>
  <c r="K327"/>
  <c r="K326" s="1"/>
  <c r="L327"/>
  <c r="L326" s="1"/>
  <c r="I332"/>
  <c r="I331" s="1"/>
  <c r="J332"/>
  <c r="J331" s="1"/>
  <c r="K332"/>
  <c r="K331" s="1"/>
  <c r="L332"/>
  <c r="L331" s="1"/>
  <c r="I336"/>
  <c r="I335" s="1"/>
  <c r="J336"/>
  <c r="J335" s="1"/>
  <c r="K336"/>
  <c r="K335" s="1"/>
  <c r="L336"/>
  <c r="L335" s="1"/>
  <c r="I339"/>
  <c r="I338" s="1"/>
  <c r="J339"/>
  <c r="J338" s="1"/>
  <c r="K339"/>
  <c r="K338" s="1"/>
  <c r="L339"/>
  <c r="L338" s="1"/>
  <c r="I342"/>
  <c r="I341" s="1"/>
  <c r="J342"/>
  <c r="J341" s="1"/>
  <c r="K342"/>
  <c r="K341" s="1"/>
  <c r="L342"/>
  <c r="L341" s="1"/>
  <c r="I156" i="3"/>
  <c r="I155" s="1"/>
  <c r="I176" i="2"/>
  <c r="I287"/>
  <c r="L176"/>
  <c r="L93"/>
  <c r="L31"/>
  <c r="L176" i="1"/>
  <c r="K109"/>
  <c r="K227"/>
  <c r="K205"/>
  <c r="K93"/>
  <c r="K31" i="3" l="1"/>
  <c r="L312"/>
  <c r="J312"/>
  <c r="K287" i="2"/>
  <c r="J30" i="4"/>
  <c r="I287" i="1"/>
  <c r="K65" i="3"/>
  <c r="J65" i="1"/>
  <c r="K287"/>
  <c r="I132" i="2"/>
  <c r="L132"/>
  <c r="J178" i="4"/>
  <c r="L295"/>
  <c r="K295"/>
  <c r="J230"/>
  <c r="L178"/>
  <c r="K178"/>
  <c r="J295"/>
  <c r="I178"/>
  <c r="I177" s="1"/>
  <c r="K30"/>
  <c r="J287" i="2"/>
  <c r="L149" i="1"/>
  <c r="L148" s="1"/>
  <c r="I257"/>
  <c r="K65"/>
  <c r="K64" s="1"/>
  <c r="L30" i="4"/>
  <c r="L149" i="2"/>
  <c r="L148" s="1"/>
  <c r="I205"/>
  <c r="I175" s="1"/>
  <c r="J176"/>
  <c r="K93"/>
  <c r="J227"/>
  <c r="I109"/>
  <c r="L65"/>
  <c r="L64" s="1"/>
  <c r="I316" i="1"/>
  <c r="L316"/>
  <c r="J287"/>
  <c r="J257"/>
  <c r="I227"/>
  <c r="L162"/>
  <c r="I132"/>
  <c r="L109"/>
  <c r="J93"/>
  <c r="I65"/>
  <c r="I64" s="1"/>
  <c r="J31"/>
  <c r="L205"/>
  <c r="L175" s="1"/>
  <c r="I93"/>
  <c r="L31"/>
  <c r="K149"/>
  <c r="K148" s="1"/>
  <c r="I149"/>
  <c r="I148" s="1"/>
  <c r="J170" i="3"/>
  <c r="L65"/>
  <c r="L64" s="1"/>
  <c r="L257" i="2"/>
  <c r="I227"/>
  <c r="K205"/>
  <c r="K257"/>
  <c r="L205"/>
  <c r="L175" s="1"/>
  <c r="J205"/>
  <c r="J175" s="1"/>
  <c r="I149"/>
  <c r="I148" s="1"/>
  <c r="J132"/>
  <c r="K109"/>
  <c r="J109"/>
  <c r="L227"/>
  <c r="I65"/>
  <c r="I64" s="1"/>
  <c r="J65"/>
  <c r="J64" s="1"/>
  <c r="I316"/>
  <c r="I286" s="1"/>
  <c r="J316"/>
  <c r="J286" s="1"/>
  <c r="J257"/>
  <c r="J226" s="1"/>
  <c r="J162"/>
  <c r="J157" s="1"/>
  <c r="L287" i="1"/>
  <c r="J227"/>
  <c r="I176"/>
  <c r="L257"/>
  <c r="J316"/>
  <c r="J132"/>
  <c r="L227"/>
  <c r="J162"/>
  <c r="J157" s="1"/>
  <c r="K132"/>
  <c r="J64"/>
  <c r="K316"/>
  <c r="K257"/>
  <c r="K226" s="1"/>
  <c r="J176"/>
  <c r="I162"/>
  <c r="I157" s="1"/>
  <c r="I109"/>
  <c r="J109"/>
  <c r="L93"/>
  <c r="J205"/>
  <c r="I205"/>
  <c r="K176"/>
  <c r="K175" s="1"/>
  <c r="L132"/>
  <c r="L65"/>
  <c r="L64" s="1"/>
  <c r="K31"/>
  <c r="I31"/>
  <c r="I170" i="3"/>
  <c r="I165" s="1"/>
  <c r="I65"/>
  <c r="I64" s="1"/>
  <c r="J31"/>
  <c r="K346"/>
  <c r="J214"/>
  <c r="J156"/>
  <c r="J155" s="1"/>
  <c r="L346"/>
  <c r="L311" s="1"/>
  <c r="I346"/>
  <c r="I239"/>
  <c r="I214"/>
  <c r="K170"/>
  <c r="K165" s="1"/>
  <c r="L214"/>
  <c r="K64"/>
  <c r="L170"/>
  <c r="L165" s="1"/>
  <c r="K136"/>
  <c r="K312"/>
  <c r="J275"/>
  <c r="K275"/>
  <c r="L275"/>
  <c r="L239"/>
  <c r="L136"/>
  <c r="K239"/>
  <c r="I184"/>
  <c r="J93"/>
  <c r="K184"/>
  <c r="K183" s="1"/>
  <c r="K156"/>
  <c r="K155" s="1"/>
  <c r="I136"/>
  <c r="I113"/>
  <c r="L31"/>
  <c r="L109" i="2"/>
  <c r="L157" i="1"/>
  <c r="K176" i="2"/>
  <c r="K175" s="1"/>
  <c r="K162"/>
  <c r="K157" s="1"/>
  <c r="J93"/>
  <c r="J165" i="3"/>
  <c r="K162" i="1"/>
  <c r="K157" s="1"/>
  <c r="J149"/>
  <c r="J148" s="1"/>
  <c r="I257" i="2"/>
  <c r="I226" s="1"/>
  <c r="J346" i="3"/>
  <c r="J311" s="1"/>
  <c r="L184"/>
  <c r="K113"/>
  <c r="I31"/>
  <c r="J31" i="2"/>
  <c r="I275" i="3"/>
  <c r="K93"/>
  <c r="I93"/>
  <c r="K238"/>
  <c r="K316" i="2"/>
  <c r="K286" s="1"/>
  <c r="L316"/>
  <c r="L287"/>
  <c r="K227"/>
  <c r="K226" s="1"/>
  <c r="L162"/>
  <c r="L157" s="1"/>
  <c r="K132"/>
  <c r="K31"/>
  <c r="I31"/>
  <c r="I312" i="3"/>
  <c r="J239"/>
  <c r="L113"/>
  <c r="L93"/>
  <c r="K149" i="2"/>
  <c r="K148" s="1"/>
  <c r="J184" i="3"/>
  <c r="J136"/>
  <c r="J113"/>
  <c r="J65"/>
  <c r="J64" s="1"/>
  <c r="L156"/>
  <c r="L155" s="1"/>
  <c r="I30" i="2" l="1"/>
  <c r="I226" i="1"/>
  <c r="I286"/>
  <c r="J286"/>
  <c r="K286"/>
  <c r="J175"/>
  <c r="I175"/>
  <c r="L286"/>
  <c r="I311" i="3"/>
  <c r="K30" i="1"/>
  <c r="J226"/>
  <c r="L226" i="2"/>
  <c r="J177" i="4"/>
  <c r="J360" s="1"/>
  <c r="I360"/>
  <c r="J174" i="2"/>
  <c r="L226" i="1"/>
  <c r="L174" s="1"/>
  <c r="L286" i="2"/>
  <c r="L30" i="1"/>
  <c r="I30"/>
  <c r="J30"/>
  <c r="K174"/>
  <c r="I238" i="3"/>
  <c r="I183"/>
  <c r="L183"/>
  <c r="J183"/>
  <c r="K311"/>
  <c r="K182" s="1"/>
  <c r="L238"/>
  <c r="J238"/>
  <c r="K30"/>
  <c r="I30"/>
  <c r="L30"/>
  <c r="J30"/>
  <c r="K174" i="2"/>
  <c r="L30"/>
  <c r="K30"/>
  <c r="J30"/>
  <c r="J344" s="1"/>
  <c r="I174"/>
  <c r="I344" s="1"/>
  <c r="I174" i="1" l="1"/>
  <c r="I344" s="1"/>
  <c r="J174"/>
  <c r="J344" s="1"/>
  <c r="K344"/>
  <c r="I182" i="3"/>
  <c r="I381" s="1"/>
  <c r="L174" i="2"/>
  <c r="L344" s="1"/>
  <c r="K344"/>
  <c r="L344" i="1"/>
  <c r="L182" i="3"/>
  <c r="L381" s="1"/>
  <c r="J182"/>
  <c r="J381" s="1"/>
  <c r="K381"/>
  <c r="K281" i="4"/>
  <c r="K263" s="1"/>
  <c r="K230" s="1"/>
  <c r="K177" s="1"/>
  <c r="K360" s="1"/>
  <c r="L281"/>
  <c r="L263" s="1"/>
  <c r="L230" s="1"/>
  <c r="L177" s="1"/>
  <c r="L360" s="1"/>
</calcChain>
</file>

<file path=xl/sharedStrings.xml><?xml version="1.0" encoding="utf-8"?>
<sst xmlns="http://schemas.openxmlformats.org/spreadsheetml/2006/main" count="2013" uniqueCount="751">
  <si>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</si>
  <si>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</si>
  <si>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</si>
  <si>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</si>
  <si>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</si>
  <si>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</si>
  <si>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</si>
  <si>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</si>
  <si>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</si>
  <si>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</si>
  <si>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</si>
  <si>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</si>
  <si>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</si>
  <si>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</si>
  <si>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</si>
  <si>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</si>
  <si>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</si>
  <si>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</si>
  <si>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</si>
  <si>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</si>
  <si>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</si>
  <si>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</si>
  <si>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</si>
  <si>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</si>
  <si>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</si>
  <si>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</si>
  <si>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</si>
  <si>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</si>
  <si>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</si>
  <si>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</si>
  <si>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</si>
  <si>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</si>
  <si>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</si>
  <si>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</si>
  <si>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</si>
  <si>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</si>
  <si>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</si>
  <si>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</si>
  <si>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</si>
  <si>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</si>
  <si>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</si>
  <si>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</si>
  <si>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</si>
  <si>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</si>
  <si>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</si>
  <si>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</si>
  <si>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</si>
  <si>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</si>
  <si>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</si>
  <si>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</si>
  <si>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</si>
  <si>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</si>
  <si>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</si>
  <si>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</si>
  <si>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</si>
  <si>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</si>
  <si>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</si>
  <si>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</si>
  <si>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</si>
  <si>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</si>
  <si>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</si>
  <si>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</si>
  <si>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</si>
  <si>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</si>
  <si>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</si>
  <si>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</si>
  <si>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</si>
  <si>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</si>
  <si>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</si>
  <si>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</si>
  <si>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</si>
  <si>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</si>
  <si>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</si>
  <si>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</si>
  <si>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</si>
  <si>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</si>
  <si>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</si>
  <si>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</si>
  <si>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</si>
  <si>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</si>
  <si>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</si>
  <si>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</si>
  <si>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</si>
  <si>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</si>
  <si>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</si>
  <si>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</si>
  <si>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</si>
  <si>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</si>
  <si>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</si>
  <si>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</si>
  <si>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</si>
  <si>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</si>
  <si>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</si>
  <si>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</si>
  <si>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</si>
  <si>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</si>
  <si>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</si>
  <si>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</si>
  <si>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</si>
  <si>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</si>
  <si>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</si>
  <si>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</si>
  <si>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</si>
  <si>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</si>
  <si>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</si>
  <si>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</si>
  <si>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</si>
  <si>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</si>
  <si>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</si>
  <si>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</si>
  <si>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</si>
  <si>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</si>
  <si>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</si>
  <si>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</si>
  <si>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</si>
  <si>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</si>
  <si>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</si>
  <si>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</si>
  <si>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</si>
  <si>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</si>
  <si>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</si>
  <si>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</si>
  <si>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</si>
  <si>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</si>
  <si>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</si>
  <si>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</si>
  <si>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</si>
  <si>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</si>
  <si>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</si>
  <si>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</si>
  <si>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</si>
  <si>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</si>
  <si>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</si>
  <si>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</si>
  <si>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</si>
  <si>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</si>
  <si>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</si>
  <si>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</si>
  <si>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</si>
  <si>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</si>
  <si>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</si>
  <si>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</si>
  <si>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</si>
  <si>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</si>
  <si>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</si>
  <si>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</si>
  <si>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</si>
  <si>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</si>
  <si>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</si>
  <si>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</si>
  <si>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</si>
  <si>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</si>
  <si>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</si>
  <si>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</si>
  <si>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</si>
  <si>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</si>
  <si>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</si>
  <si>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</si>
  <si>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</si>
  <si>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</si>
  <si>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</si>
  <si>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</si>
  <si>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</si>
  <si>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</si>
  <si>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</si>
  <si>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</si>
  <si>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</si>
  <si>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</si>
  <si>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</si>
  <si>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</si>
  <si>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</si>
  <si>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</si>
  <si>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</si>
  <si>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</si>
  <si>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</si>
  <si>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</si>
  <si>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</si>
  <si>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</si>
  <si>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</si>
  <si>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</si>
  <si>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</si>
  <si>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</si>
  <si>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</si>
  <si>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</si>
  <si>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</si>
  <si>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</si>
  <si>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</si>
  <si>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</si>
  <si>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</si>
  <si>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</si>
  <si>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</si>
  <si>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</si>
  <si>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</si>
  <si>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</si>
  <si>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</si>
  <si>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</si>
  <si>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</si>
  <si>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</si>
  <si>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</si>
  <si>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</si>
  <si>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</si>
  <si>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</si>
  <si>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</si>
  <si>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</si>
  <si>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</si>
  <si>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</si>
  <si>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</si>
  <si>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</si>
  <si>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</si>
  <si>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</si>
  <si>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</si>
  <si>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</si>
  <si>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</si>
  <si>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</si>
  <si>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</si>
  <si>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</si>
  <si>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</si>
  <si>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</si>
  <si>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</si>
  <si>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</si>
  <si>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</si>
  <si>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</si>
  <si>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</si>
  <si>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</si>
  <si>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</si>
  <si>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</si>
  <si>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</si>
  <si>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</si>
  <si>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</si>
  <si>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</si>
  <si>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</si>
  <si>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</si>
  <si>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</si>
  <si>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</si>
  <si>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</si>
  <si>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</si>
  <si>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</si>
  <si>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</si>
  <si>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</si>
  <si>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</si>
  <si>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</si>
  <si>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</si>
  <si>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</si>
  <si>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</si>
  <si>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</si>
  <si>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</si>
  <si>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</si>
  <si>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</si>
  <si>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</si>
  <si>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</si>
  <si>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</si>
  <si>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</si>
  <si>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</si>
  <si>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</si>
  <si>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</si>
  <si>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</si>
  <si>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</si>
  <si>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</si>
  <si>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</si>
  <si>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</si>
  <si>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</si>
  <si>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</si>
  <si>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</si>
  <si>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</si>
  <si>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</si>
  <si>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</si>
  <si>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</si>
  <si>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</si>
  <si>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</si>
  <si>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</si>
  <si>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</si>
  <si>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</si>
  <si>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</si>
  <si>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</si>
  <si>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</si>
  <si>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</si>
  <si>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</si>
  <si>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</si>
  <si>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</si>
  <si>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</si>
  <si>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</si>
  <si>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</si>
  <si>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</si>
  <si>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</si>
  <si>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</si>
  <si>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</si>
  <si>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</si>
  <si>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</si>
  <si>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</si>
  <si>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</si>
  <si>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</si>
  <si>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</si>
  <si>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</si>
  <si>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</si>
  <si>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</si>
  <si>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</si>
  <si>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</si>
  <si>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</si>
  <si>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</si>
  <si>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</si>
  <si>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</si>
  <si>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</si>
  <si>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</si>
  <si>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</si>
  <si>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</si>
  <si>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</si>
  <si>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</si>
  <si>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</si>
  <si>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</si>
  <si>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</si>
  <si>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</si>
  <si>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</si>
  <si>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</si>
  <si>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</si>
  <si>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</si>
  <si>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</si>
  <si>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</si>
  <si>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</si>
  <si>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</si>
  <si>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</si>
  <si>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</si>
  <si>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</si>
  <si>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</si>
  <si>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</si>
  <si>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</si>
  <si>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</si>
  <si>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</si>
  <si>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</si>
  <si>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</si>
  <si>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</si>
  <si>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</si>
  <si>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</si>
  <si>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</si>
  <si>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</si>
  <si>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</si>
  <si>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</si>
  <si>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</si>
  <si>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</si>
  <si>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</si>
  <si>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</si>
  <si>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</si>
  <si>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</si>
  <si>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</si>
  <si>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</si>
  <si>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</si>
  <si>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</si>
  <si>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</si>
  <si>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</si>
  <si>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</si>
  <si>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</si>
  <si>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</si>
  <si>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</si>
  <si>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</si>
  <si>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</si>
  <si>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</si>
  <si>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</si>
  <si>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</si>
  <si>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</si>
  <si>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</si>
  <si>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</si>
  <si>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</si>
  <si>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</si>
  <si>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</si>
  <si>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</si>
  <si>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</si>
  <si>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</si>
  <si>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</si>
  <si>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</si>
  <si>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</si>
  <si>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</si>
  <si>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</si>
  <si>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</si>
  <si>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</si>
  <si>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</si>
  <si>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</si>
  <si>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</si>
  <si>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</si>
  <si>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</si>
  <si>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</si>
  <si>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</si>
  <si>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</si>
  <si>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</si>
  <si>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</si>
  <si>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</si>
  <si>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</si>
  <si>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</si>
  <si>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</si>
  <si>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</si>
  <si>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</si>
  <si>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</si>
  <si>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</si>
  <si>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</si>
  <si>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</si>
  <si>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</si>
  <si>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</si>
  <si>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</si>
  <si>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</si>
  <si>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</si>
  <si>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</si>
  <si>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</si>
  <si>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</si>
  <si>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</si>
  <si>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</si>
  <si>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</si>
  <si>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</si>
  <si>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</si>
  <si>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</si>
  <si>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</si>
  <si>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</si>
  <si>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</si>
  <si>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</si>
  <si>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</si>
  <si>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</si>
  <si>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</si>
  <si>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</si>
  <si>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</si>
  <si>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</si>
  <si>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</si>
  <si>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</si>
  <si>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</si>
  <si>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</si>
  <si>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</si>
  <si>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</si>
  <si>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</si>
  <si>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</si>
  <si>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</si>
  <si>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</si>
  <si>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</si>
  <si>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</si>
  <si>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</si>
  <si>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</si>
  <si>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</si>
  <si>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</si>
  <si>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</si>
  <si>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</si>
  <si>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</si>
  <si>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</si>
  <si>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</si>
  <si>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</si>
  <si>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</si>
  <si>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</si>
  <si>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</si>
  <si>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</si>
  <si>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</si>
  <si>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</si>
  <si>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</si>
  <si>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</si>
  <si>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</si>
  <si>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</si>
  <si>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</si>
  <si>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</si>
  <si>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</si>
  <si>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</si>
  <si>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</si>
  <si>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</si>
  <si>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</si>
  <si>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</si>
  <si>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</si>
  <si>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</si>
  <si>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</si>
  <si>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</si>
  <si>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</si>
  <si>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</si>
  <si>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</si>
  <si>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</si>
  <si>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</si>
  <si>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</si>
  <si>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</si>
  <si>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</si>
  <si>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</si>
  <si>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</si>
  <si>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</si>
  <si>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</si>
  <si>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</si>
  <si>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</si>
  <si>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</si>
  <si>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</si>
  <si>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</si>
  <si>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</si>
  <si>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</si>
  <si>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</si>
  <si>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</si>
  <si>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</si>
  <si>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</si>
  <si>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</si>
  <si>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</si>
  <si>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</si>
  <si>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</si>
  <si>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</si>
  <si>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</si>
  <si>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</si>
  <si>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</si>
  <si>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</si>
  <si>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</si>
  <si>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</si>
  <si>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</si>
  <si>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</si>
  <si>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</si>
  <si>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</si>
  <si>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</si>
  <si>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</si>
  <si>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</si>
  <si>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</si>
  <si>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</si>
  <si>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</si>
  <si>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</si>
  <si>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</si>
  <si>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</si>
  <si>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</si>
  <si>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</si>
  <si>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</si>
  <si>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</si>
  <si>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</si>
  <si>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</si>
  <si>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</si>
  <si>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</si>
  <si>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</si>
  <si>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</si>
  <si>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</si>
  <si>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</si>
  <si>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</si>
  <si>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</si>
  <si>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</si>
  <si>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</si>
  <si>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</si>
  <si>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</si>
  <si>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</si>
  <si>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</si>
  <si>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</si>
  <si>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</si>
  <si>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</si>
  <si>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</si>
  <si>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</si>
  <si>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</si>
  <si>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</si>
  <si>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</si>
  <si>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</si>
  <si>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</si>
  <si>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</si>
  <si>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</si>
  <si>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</si>
  <si>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</si>
  <si>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</si>
  <si>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</si>
  <si>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</si>
  <si>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</si>
  <si>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</si>
  <si>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</si>
  <si>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</si>
  <si>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</si>
  <si>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</si>
  <si>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</si>
  <si>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</si>
  <si>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</si>
  <si>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</si>
  <si>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</si>
  <si>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</si>
  <si>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</si>
  <si>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</si>
  <si>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</si>
  <si>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</si>
  <si>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</si>
  <si>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</si>
  <si>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</si>
  <si>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</si>
  <si>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</si>
  <si>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</si>
  <si>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</si>
  <si>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</si>
  <si>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</si>
  <si>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</si>
  <si>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</si>
  <si>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</si>
  <si>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</si>
  <si>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</si>
  <si>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</si>
  <si>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</si>
  <si>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</si>
  <si>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</si>
  <si>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</si>
  <si>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</si>
  <si>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</si>
  <si>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</si>
  <si>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</si>
  <si>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</si>
  <si>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</si>
  <si>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</si>
  <si>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</si>
  <si>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</si>
  <si>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</si>
  <si>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</si>
  <si>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</si>
  <si>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</si>
  <si>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</si>
  <si>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</si>
  <si>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</si>
  <si>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</si>
  <si>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</si>
  <si>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</si>
  <si>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</si>
  <si>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</si>
  <si>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</si>
  <si>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</si>
  <si>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</si>
  <si>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</si>
  <si>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</si>
  <si>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</si>
  <si>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</si>
  <si>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</si>
  <si>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</si>
  <si>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</si>
  <si>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</si>
  <si>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</si>
  <si>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</si>
  <si>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</si>
  <si>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</si>
  <si>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</si>
  <si>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</si>
  <si>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</si>
  <si>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</si>
  <si>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</si>
  <si>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</si>
  <si>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</si>
  <si>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</si>
  <si>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</si>
  <si>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</si>
  <si>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</si>
  <si>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</si>
  <si>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</si>
  <si>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</si>
  <si>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</si>
  <si>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</si>
  <si>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</si>
  <si>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</si>
  <si>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</si>
  <si>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</si>
  <si>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</si>
  <si>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</si>
  <si>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</si>
  <si>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</si>
  <si>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</si>
  <si>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</si>
  <si>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</si>
  <si>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</si>
  <si>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</si>
  <si>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</si>
  <si>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</si>
  <si>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</si>
  <si>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</si>
  <si>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</si>
  <si>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</si>
  <si>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</si>
  <si>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</si>
  <si>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</si>
  <si>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</si>
  <si>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</si>
  <si>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</si>
  <si>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</si>
  <si>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</si>
  <si>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</si>
  <si>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</si>
  <si>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</si>
  <si>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</si>
  <si>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</si>
  <si>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</si>
  <si>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</si>
  <si>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</si>
  <si>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</si>
  <si>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</si>
  <si>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</si>
  <si>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</si>
  <si>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</si>
  <si>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</si>
  <si>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</si>
  <si>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</si>
  <si>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</si>
  <si>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</si>
  <si>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</si>
  <si>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</si>
  <si>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</si>
  <si>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</si>
  <si>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</si>
  <si>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</si>
  <si>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</si>
  <si>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</si>
  <si>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</si>
  <si>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</si>
  <si>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</si>
  <si>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</si>
  <si>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</si>
  <si>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</si>
  <si>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</si>
  <si>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</si>
  <si>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</si>
  <si>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</si>
  <si>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</si>
  <si>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</si>
  <si>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</si>
  <si>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</si>
  <si>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</si>
  <si>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</si>
  <si>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</si>
  <si>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</si>
  <si>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Ūkinio inventoriaus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</si>
  <si>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</si>
  <si>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</si>
  <si>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</si>
  <si>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</si>
  <si>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</si>
  <si>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</si>
  <si>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</si>
  <si>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</si>
  <si>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</si>
  <si>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</si>
  <si>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</si>
  <si>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</si>
  <si>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</si>
  <si>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</si>
  <si>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</si>
  <si>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</si>
  <si>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</si>
  <si>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</si>
  <si>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</si>
  <si>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</si>
  <si>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</si>
  <si>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</si>
  <si>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</si>
  <si>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</si>
  <si>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</si>
  <si>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</si>
  <si>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</si>
  <si>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</si>
  <si>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</si>
  <si>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</si>
  <si>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</si>
  <si>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</si>
  <si>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r>
      <t>201</t>
    </r>
    <r>
      <rPr>
        <sz val="8"/>
        <rFont val="Times New Roman Baltic"/>
        <charset val="186"/>
      </rPr>
      <t xml:space="preserve">8 </t>
    </r>
    <r>
      <rPr>
        <sz val="8"/>
        <rFont val="Times New Roman Baltic"/>
        <family val="1"/>
        <charset val="186"/>
      </rPr>
      <t>m. vasario 7 d. įsakymo Nr. 1K-50 redakcija)</t>
    </r>
  </si>
  <si>
    <t>Viršininkas</t>
  </si>
  <si>
    <t>Vidmantas Pupininkas</t>
  </si>
  <si>
    <t>Buhalterė</t>
  </si>
  <si>
    <t>Elektrėnų savivaldybės priešgaisrinė ir gelbėjimo tarnyba</t>
  </si>
  <si>
    <t>ketvirtinė</t>
  </si>
  <si>
    <t>Sveikos, švarios ir saugios gyvenamosios aplinkos kūrimo programa</t>
  </si>
  <si>
    <t>03</t>
  </si>
  <si>
    <t>02</t>
  </si>
  <si>
    <t>01</t>
  </si>
  <si>
    <t>0</t>
  </si>
  <si>
    <t>5SB</t>
  </si>
  <si>
    <t>Nijolė Jukavičienė</t>
  </si>
  <si>
    <t>2018 M. birželio 30 D.</t>
  </si>
  <si>
    <t>2018-07-18    Nr. _________</t>
  </si>
</sst>
</file>

<file path=xl/styles.xml><?xml version="1.0" encoding="utf-8"?>
<styleSheet xmlns="http://schemas.openxmlformats.org/spreadsheetml/2006/main">
  <numFmts count="1">
    <numFmt numFmtId="164" formatCode="0.0"/>
  </numFmts>
  <fonts count="49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3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15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0" borderId="14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3" fontId="8" fillId="0" borderId="10" xfId="1" quotePrefix="1" applyNumberFormat="1" applyFont="1" applyBorder="1" applyAlignment="1" applyProtection="1">
      <alignment horizontal="right"/>
      <protection locked="0"/>
    </xf>
    <xf numFmtId="3" fontId="8" fillId="0" borderId="8" xfId="1" quotePrefix="1" applyNumberFormat="1" applyFont="1" applyBorder="1" applyAlignment="1" applyProtection="1">
      <alignment horizontal="right"/>
    </xf>
    <xf numFmtId="3" fontId="8" fillId="0" borderId="1" xfId="1" quotePrefix="1" applyNumberFormat="1" applyFont="1" applyBorder="1" applyAlignment="1" applyProtection="1">
      <alignment horizontal="right"/>
    </xf>
    <xf numFmtId="3" fontId="8" fillId="0" borderId="3" xfId="1" quotePrefix="1" applyNumberFormat="1" applyFont="1" applyBorder="1" applyAlignment="1" applyProtection="1">
      <alignment horizontal="right"/>
    </xf>
    <xf numFmtId="3" fontId="8" fillId="0" borderId="1" xfId="1" applyNumberFormat="1" applyFont="1" applyBorder="1" applyAlignment="1" applyProtection="1">
      <alignment horizontal="right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49" fontId="24" fillId="0" borderId="15" xfId="1" applyNumberFormat="1" applyFont="1" applyBorder="1" applyAlignment="1" applyProtection="1">
      <alignment horizontal="left" vertical="center" wrapText="1"/>
    </xf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75" Type="http://schemas.openxmlformats.org/officeDocument/2006/relationships/revisionLog" Target="revisionLog1.xml"/><Relationship Id="rId74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2D05280B-6EC4-4730-B57B-C7D168AE471E}" diskRevisions="1" revisionId="4814" version="2">
  <header guid="{8B4AA847-EE42-4D4E-BC90-548045BD910C}" dateTime="2018-04-19T15:00:45" maxSheetId="6" userName="Vartotojas" r:id="rId74" minRId="4756">
    <sheetIdMap count="5">
      <sheetId val="1"/>
      <sheetId val="2"/>
      <sheetId val="3"/>
      <sheetId val="4"/>
      <sheetId val="5"/>
    </sheetIdMap>
  </header>
  <header guid="{2D05280B-6EC4-4730-B57B-C7D168AE471E}" dateTime="2018-07-18T15:29:43" maxSheetId="6" userName="Vartotojas" r:id="rId75" minRId="4765" maxRId="4806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4765" sId="4">
    <oc r="A9" t="inlineStr">
      <is>
        <t>2018 M. kovo 31 D.</t>
      </is>
    </oc>
    <nc r="A9" t="inlineStr">
      <is>
        <t>2018 M. birželio 30 D.</t>
      </is>
    </nc>
  </rcc>
  <rcc rId="4766" sId="4">
    <oc r="G15" t="inlineStr">
      <is>
        <t>2018-04-19    Nr. _________</t>
      </is>
    </oc>
    <nc r="G15" t="inlineStr">
      <is>
        <t>2018-07-18    Nr. _________</t>
      </is>
    </nc>
  </rcc>
  <rcc rId="4767" sId="4" numFmtId="4">
    <oc r="J35">
      <v>5200</v>
    </oc>
    <nc r="J35">
      <v>10500</v>
    </nc>
  </rcc>
  <rcc rId="4768" sId="4" numFmtId="4">
    <oc r="K35">
      <v>4895.6499999999996</v>
    </oc>
    <nc r="K35">
      <v>9368.9699999999993</v>
    </nc>
  </rcc>
  <rcc rId="4769" sId="4" numFmtId="4">
    <oc r="L35">
      <v>4895.6499999999996</v>
    </oc>
    <nc r="L35">
      <v>9368.9699999999993</v>
    </nc>
  </rcc>
  <rcc rId="4770" sId="4" numFmtId="4">
    <oc r="J41">
      <v>1600</v>
    </oc>
    <nc r="J41">
      <v>3210</v>
    </nc>
  </rcc>
  <rcc rId="4771" sId="4" numFmtId="4">
    <oc r="K41">
      <v>1492.2</v>
    </oc>
    <nc r="K41">
      <v>2847.71</v>
    </nc>
  </rcc>
  <rcc rId="4772" sId="4" numFmtId="4">
    <oc r="L41">
      <v>1492.2</v>
    </oc>
    <nc r="L41">
      <v>2847.71</v>
    </nc>
  </rcc>
  <rcc rId="4773" sId="4" numFmtId="4">
    <oc r="J47">
      <v>30</v>
    </oc>
    <nc r="J47">
      <v>70</v>
    </nc>
  </rcc>
  <rcc rId="4774" sId="4" numFmtId="4">
    <oc r="K47">
      <v>0</v>
    </oc>
    <nc r="K47">
      <v>15.6</v>
    </nc>
  </rcc>
  <rcc rId="4775" sId="4" numFmtId="4">
    <oc r="L47">
      <v>0</v>
    </oc>
    <nc r="L47">
      <v>15.6</v>
    </nc>
  </rcc>
  <rcc rId="4776" sId="4" numFmtId="4">
    <oc r="J48">
      <v>10</v>
    </oc>
    <nc r="J48">
      <v>20</v>
    </nc>
  </rcc>
  <rcc rId="4777" sId="4" numFmtId="4">
    <oc r="K48">
      <v>7.99</v>
    </oc>
    <nc r="K48">
      <v>17.739999999999998</v>
    </nc>
  </rcc>
  <rcc rId="4778" sId="4" numFmtId="4">
    <oc r="L48">
      <v>7.99</v>
    </oc>
    <nc r="L48">
      <v>17.739999999999998</v>
    </nc>
  </rcc>
  <rcc rId="4779" sId="4" numFmtId="4">
    <oc r="I49">
      <v>5150</v>
    </oc>
    <nc r="I49">
      <v>7570</v>
    </nc>
  </rcc>
  <rcc rId="4780" sId="4" numFmtId="4">
    <oc r="J49">
      <v>1500</v>
    </oc>
    <nc r="J49">
      <v>5120</v>
    </nc>
  </rcc>
  <rcc rId="4781" sId="4" numFmtId="4">
    <oc r="K49">
      <v>1250.57</v>
    </oc>
    <nc r="K49">
      <v>5110.16</v>
    </nc>
  </rcc>
  <rcc rId="4782" sId="4" numFmtId="4">
    <oc r="L49">
      <v>1250.57</v>
    </oc>
    <nc r="L49">
      <v>5110.16</v>
    </nc>
  </rcc>
  <rcc rId="4783" sId="4" numFmtId="4">
    <oc r="I50">
      <v>300</v>
    </oc>
    <nc r="I50">
      <v>100</v>
    </nc>
  </rcc>
  <rcc rId="4784" sId="4" numFmtId="4">
    <oc r="J54">
      <v>160</v>
    </oc>
    <nc r="J54">
      <v>200</v>
    </nc>
  </rcc>
  <rcc rId="4785" sId="4" numFmtId="4">
    <oc r="K54">
      <v>157.15</v>
    </oc>
    <nc r="K54">
      <v>177.65</v>
    </nc>
  </rcc>
  <rcc rId="4786" sId="4" numFmtId="4">
    <oc r="L54">
      <v>157.15</v>
    </oc>
    <nc r="L54">
      <v>177.65</v>
    </nc>
  </rcc>
  <rcc rId="4787" sId="4" numFmtId="4">
    <oc r="I55">
      <v>1000</v>
    </oc>
    <nc r="I55">
      <v>650</v>
    </nc>
  </rcc>
  <rcc rId="4788" sId="4" numFmtId="4">
    <oc r="J55">
      <v>100</v>
    </oc>
    <nc r="J55">
      <v>50</v>
    </nc>
  </rcc>
  <rcc rId="4789" sId="4" numFmtId="4">
    <oc r="J57">
      <v>120</v>
    </oc>
    <nc r="J57">
      <v>130</v>
    </nc>
  </rcc>
  <rcc rId="4790" sId="4" numFmtId="4">
    <oc r="I58">
      <v>400</v>
    </oc>
    <nc r="I58">
      <v>200</v>
    </nc>
  </rcc>
  <rcc rId="4791" sId="4" numFmtId="4">
    <oc r="J59">
      <v>50</v>
    </oc>
    <nc r="J59">
      <v>150</v>
    </nc>
  </rcc>
  <rcc rId="4792" sId="4" numFmtId="4">
    <oc r="I60">
      <v>2410</v>
    </oc>
    <nc r="I60">
      <v>1620</v>
    </nc>
  </rcc>
  <rcc rId="4793" sId="4" numFmtId="4">
    <oc r="J60">
      <v>150</v>
    </oc>
    <nc r="J60">
      <v>60</v>
    </nc>
  </rcc>
  <rcc rId="4794" sId="4" numFmtId="4">
    <oc r="K60">
      <v>53</v>
    </oc>
    <nc r="K60">
      <v>57</v>
    </nc>
  </rcc>
  <rcc rId="4795" sId="4" numFmtId="4">
    <oc r="L60">
      <v>53</v>
    </oc>
    <nc r="L60">
      <v>57</v>
    </nc>
  </rcc>
  <rcc rId="4796" sId="4" numFmtId="4">
    <oc r="I61">
      <v>3700</v>
    </oc>
    <nc r="I61">
      <v>2820</v>
    </nc>
  </rcc>
  <rcc rId="4797" sId="4" numFmtId="4">
    <oc r="J61">
      <v>340</v>
    </oc>
    <nc r="J61">
      <v>820</v>
    </nc>
  </rcc>
  <rcc rId="4798" sId="4" numFmtId="4">
    <oc r="K61">
      <v>307.67</v>
    </oc>
    <nc r="K61">
      <v>580.28</v>
    </nc>
  </rcc>
  <rcc rId="4799" sId="4" numFmtId="4">
    <oc r="L61">
      <v>307.67</v>
    </oc>
    <nc r="L61">
      <v>580.28</v>
    </nc>
  </rcc>
  <rcc rId="4800" sId="4" numFmtId="4">
    <oc r="J149">
      <v>50</v>
    </oc>
    <nc r="J149">
      <v>100</v>
    </nc>
  </rcc>
  <rcc rId="4801" sId="4" numFmtId="4">
    <nc r="K149">
      <v>41.73</v>
    </nc>
  </rcc>
  <rcc rId="4802" sId="4" numFmtId="4">
    <nc r="L149">
      <v>41.73</v>
    </nc>
  </rcc>
  <rcc rId="4803" sId="4" numFmtId="4">
    <nc r="J190">
      <v>50000</v>
    </nc>
  </rcc>
  <rcc rId="4804" sId="4" numFmtId="4">
    <nc r="K190">
      <v>42840</v>
    </nc>
  </rcc>
  <rcc rId="4805" sId="4" numFmtId="4">
    <nc r="L190">
      <v>42840</v>
    </nc>
  </rcc>
  <rcc rId="4806" sId="4" numFmtId="4">
    <nc r="J200">
      <v>2600</v>
    </nc>
  </rcc>
  <rcv guid="{86D47D13-1668-419C-9290-DC0D05400A26}" action="delete"/>
  <rdn rId="0" localSheetId="1" customView="1" name="Z_86D47D13_1668_419C_9290_DC0D05400A26_.wvu.PrintTitles" hidden="1" oldHidden="1">
    <formula>'f2'!$19:$25</formula>
    <oldFormula>'f2'!$19:$25</oldFormula>
  </rdn>
  <rdn rId="0" localSheetId="1" customView="1" name="Z_86D47D13_1668_419C_9290_DC0D05400A26_.wvu.Cols" hidden="1" oldHidden="1">
    <formula>'f2'!$M:$P</formula>
    <oldFormula>'f2'!$M:$P</oldFormula>
  </rdn>
  <rdn rId="0" localSheetId="2" customView="1" name="Z_86D47D13_1668_419C_9290_DC0D05400A26_.wvu.PrintTitles" hidden="1" oldHidden="1">
    <formula>'f2 (2)'!$19:$25</formula>
    <oldFormula>'f2 (2)'!$19:$25</oldFormula>
  </rdn>
  <rdn rId="0" localSheetId="2" customView="1" name="Z_86D47D13_1668_419C_9290_DC0D05400A26_.wvu.Cols" hidden="1" oldHidden="1">
    <formula>'f2 (2)'!$M:$P</formula>
    <oldFormula>'f2 (2)'!$M:$P</oldFormula>
  </rdn>
  <rdn rId="0" localSheetId="3" customView="1" name="Z_86D47D13_1668_419C_9290_DC0D05400A26_.wvu.PrintTitles" hidden="1" oldHidden="1">
    <formula>'f2 (3)'!$19:$25</formula>
    <oldFormula>'f2 (3)'!$19:$25</oldFormula>
  </rdn>
  <rdn rId="0" localSheetId="3" customView="1" name="Z_86D47D13_1668_419C_9290_DC0D05400A26_.wvu.Cols" hidden="1" oldHidden="1">
    <formula>'f2 (3)'!$M:$P</formula>
    <oldFormula>'f2 (3)'!$M:$P</oldFormula>
  </rdn>
  <rdn rId="0" localSheetId="4" customView="1" name="Z_86D47D13_1668_419C_9290_DC0D05400A26_.wvu.PrintTitles" hidden="1" oldHidden="1">
    <formula>'F2 projektas'!$19:$29</formula>
    <oldFormula>'F2 projektas'!$19:$29</oldFormula>
  </rdn>
  <rdn rId="0" localSheetId="4" customView="1" name="Z_86D47D13_1668_419C_9290_DC0D05400A26_.wvu.Cols" hidden="1" oldHidden="1">
    <formula>'F2 projektas'!$M:$P</formula>
    <oldFormula>'F2 projektas'!$M:$P</oldFormula>
  </rdn>
  <rcv guid="{86D47D13-1668-419C-9290-DC0D05400A26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4756" sId="4">
    <oc r="L365" t="inlineStr">
      <is>
        <t>Nijolė Jukvičienė</t>
      </is>
    </oc>
    <nc r="L365" t="inlineStr">
      <is>
        <t>Nijolė Jukavičienė</t>
      </is>
    </nc>
  </rcc>
  <rcv guid="{86D47D13-1668-419C-9290-DC0D05400A26}" action="delete"/>
  <rdn rId="0" localSheetId="1" customView="1" name="Z_86D47D13_1668_419C_9290_DC0D05400A26_.wvu.PrintTitles" hidden="1" oldHidden="1">
    <formula>'f2'!$19:$25</formula>
    <oldFormula>'f2'!$19:$25</oldFormula>
  </rdn>
  <rdn rId="0" localSheetId="1" customView="1" name="Z_86D47D13_1668_419C_9290_DC0D05400A26_.wvu.Cols" hidden="1" oldHidden="1">
    <formula>'f2'!$M:$P</formula>
    <oldFormula>'f2'!$M:$P</oldFormula>
  </rdn>
  <rdn rId="0" localSheetId="2" customView="1" name="Z_86D47D13_1668_419C_9290_DC0D05400A26_.wvu.PrintTitles" hidden="1" oldHidden="1">
    <formula>'f2 (2)'!$19:$25</formula>
    <oldFormula>'f2 (2)'!$19:$25</oldFormula>
  </rdn>
  <rdn rId="0" localSheetId="2" customView="1" name="Z_86D47D13_1668_419C_9290_DC0D05400A26_.wvu.Cols" hidden="1" oldHidden="1">
    <formula>'f2 (2)'!$M:$P</formula>
    <oldFormula>'f2 (2)'!$M:$P</oldFormula>
  </rdn>
  <rdn rId="0" localSheetId="3" customView="1" name="Z_86D47D13_1668_419C_9290_DC0D05400A26_.wvu.PrintTitles" hidden="1" oldHidden="1">
    <formula>'f2 (3)'!$19:$25</formula>
    <oldFormula>'f2 (3)'!$19:$25</oldFormula>
  </rdn>
  <rdn rId="0" localSheetId="3" customView="1" name="Z_86D47D13_1668_419C_9290_DC0D05400A26_.wvu.Cols" hidden="1" oldHidden="1">
    <formula>'f2 (3)'!$M:$P</formula>
    <oldFormula>'f2 (3)'!$M:$P</oldFormula>
  </rdn>
  <rdn rId="0" localSheetId="4" customView="1" name="Z_86D47D13_1668_419C_9290_DC0D05400A26_.wvu.PrintTitles" hidden="1" oldHidden="1">
    <formula>'F2 projektas'!$19:$29</formula>
    <oldFormula>'F2 projektas'!$19:$29</oldFormula>
  </rdn>
  <rdn rId="0" localSheetId="4" customView="1" name="Z_86D47D13_1668_419C_9290_DC0D05400A26_.wvu.Cols" hidden="1" oldHidden="1">
    <formula>'F2 projektas'!$M:$P</formula>
    <oldFormula>'F2 projektas'!$M:$P</oldFormula>
  </rdn>
  <rcv guid="{86D47D13-1668-419C-9290-DC0D05400A26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Normal="100" zoomScaleSheetLayoutView="120" workbookViewId="0">
      <selection activeCell="S22" sqref="S2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34" t="s">
        <v>176</v>
      </c>
      <c r="K1" s="435"/>
      <c r="L1" s="43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35"/>
      <c r="K2" s="435"/>
      <c r="L2" s="43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35"/>
      <c r="K3" s="435"/>
      <c r="L3" s="43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35"/>
      <c r="K4" s="435"/>
      <c r="L4" s="43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35"/>
      <c r="K5" s="435"/>
      <c r="L5" s="43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51"/>
      <c r="H6" s="452"/>
      <c r="I6" s="452"/>
      <c r="J6" s="452"/>
      <c r="K6" s="45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36" t="s">
        <v>173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57" t="s">
        <v>161</v>
      </c>
      <c r="H8" s="457"/>
      <c r="I8" s="457"/>
      <c r="J8" s="457"/>
      <c r="K8" s="45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55" t="s">
        <v>163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56" t="s">
        <v>164</v>
      </c>
      <c r="H10" s="456"/>
      <c r="I10" s="456"/>
      <c r="J10" s="456"/>
      <c r="K10" s="45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58" t="s">
        <v>162</v>
      </c>
      <c r="H11" s="458"/>
      <c r="I11" s="458"/>
      <c r="J11" s="458"/>
      <c r="K11" s="45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55" t="s">
        <v>5</v>
      </c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56" t="s">
        <v>165</v>
      </c>
      <c r="H15" s="456"/>
      <c r="I15" s="456"/>
      <c r="J15" s="456"/>
      <c r="K15" s="45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49" t="s">
        <v>166</v>
      </c>
      <c r="H16" s="449"/>
      <c r="I16" s="449"/>
      <c r="J16" s="449"/>
      <c r="K16" s="44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53"/>
      <c r="H17" s="454"/>
      <c r="I17" s="454"/>
      <c r="J17" s="454"/>
      <c r="K17" s="45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21"/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32"/>
      <c r="D22" s="433"/>
      <c r="E22" s="433"/>
      <c r="F22" s="433"/>
      <c r="G22" s="433"/>
      <c r="H22" s="433"/>
      <c r="I22" s="43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50" t="s">
        <v>7</v>
      </c>
      <c r="H25" s="45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38" t="s">
        <v>2</v>
      </c>
      <c r="B27" s="439"/>
      <c r="C27" s="440"/>
      <c r="D27" s="440"/>
      <c r="E27" s="440"/>
      <c r="F27" s="440"/>
      <c r="G27" s="443" t="s">
        <v>3</v>
      </c>
      <c r="H27" s="445" t="s">
        <v>143</v>
      </c>
      <c r="I27" s="447" t="s">
        <v>147</v>
      </c>
      <c r="J27" s="448"/>
      <c r="K27" s="430" t="s">
        <v>144</v>
      </c>
      <c r="L27" s="42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41"/>
      <c r="B28" s="442"/>
      <c r="C28" s="442"/>
      <c r="D28" s="442"/>
      <c r="E28" s="442"/>
      <c r="F28" s="442"/>
      <c r="G28" s="444"/>
      <c r="H28" s="446"/>
      <c r="I28" s="182" t="s">
        <v>142</v>
      </c>
      <c r="J28" s="183" t="s">
        <v>141</v>
      </c>
      <c r="K28" s="431"/>
      <c r="L28" s="42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22" t="s">
        <v>139</v>
      </c>
      <c r="B29" s="423"/>
      <c r="C29" s="423"/>
      <c r="D29" s="423"/>
      <c r="E29" s="423"/>
      <c r="F29" s="42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14">
        <v>1</v>
      </c>
      <c r="B54" s="415"/>
      <c r="C54" s="415"/>
      <c r="D54" s="415"/>
      <c r="E54" s="415"/>
      <c r="F54" s="41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25">
        <v>1</v>
      </c>
      <c r="B90" s="426"/>
      <c r="C90" s="426"/>
      <c r="D90" s="426"/>
      <c r="E90" s="426"/>
      <c r="F90" s="42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17">
        <v>1</v>
      </c>
      <c r="B131" s="415"/>
      <c r="C131" s="415"/>
      <c r="D131" s="415"/>
      <c r="E131" s="415"/>
      <c r="F131" s="41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14">
        <v>1</v>
      </c>
      <c r="B171" s="415"/>
      <c r="C171" s="415"/>
      <c r="D171" s="415"/>
      <c r="E171" s="415"/>
      <c r="F171" s="41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17">
        <v>1</v>
      </c>
      <c r="B208" s="415"/>
      <c r="C208" s="415"/>
      <c r="D208" s="415"/>
      <c r="E208" s="415"/>
      <c r="F208" s="41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17">
        <v>1</v>
      </c>
      <c r="B247" s="415"/>
      <c r="C247" s="415"/>
      <c r="D247" s="415"/>
      <c r="E247" s="415"/>
      <c r="F247" s="41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17">
        <v>1</v>
      </c>
      <c r="B288" s="415"/>
      <c r="C288" s="415"/>
      <c r="D288" s="415"/>
      <c r="E288" s="415"/>
      <c r="F288" s="41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17">
        <v>1</v>
      </c>
      <c r="B330" s="415"/>
      <c r="C330" s="415"/>
      <c r="D330" s="415"/>
      <c r="E330" s="415"/>
      <c r="F330" s="41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18" t="s">
        <v>133</v>
      </c>
      <c r="L348" s="41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19" t="s">
        <v>175</v>
      </c>
      <c r="E351" s="420"/>
      <c r="F351" s="420"/>
      <c r="G351" s="420"/>
      <c r="H351" s="241"/>
      <c r="I351" s="186" t="s">
        <v>132</v>
      </c>
      <c r="J351" s="5"/>
      <c r="K351" s="418" t="s">
        <v>133</v>
      </c>
      <c r="L351" s="41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86D47D13-1668-419C-9290-DC0D05400A2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8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34" t="s">
        <v>176</v>
      </c>
      <c r="K1" s="435"/>
      <c r="L1" s="43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35"/>
      <c r="K2" s="435"/>
      <c r="L2" s="43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35"/>
      <c r="K3" s="435"/>
      <c r="L3" s="43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35"/>
      <c r="K4" s="435"/>
      <c r="L4" s="43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35"/>
      <c r="K5" s="435"/>
      <c r="L5" s="43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51"/>
      <c r="H6" s="452"/>
      <c r="I6" s="452"/>
      <c r="J6" s="452"/>
      <c r="K6" s="45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36" t="s">
        <v>173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57" t="s">
        <v>161</v>
      </c>
      <c r="H8" s="457"/>
      <c r="I8" s="457"/>
      <c r="J8" s="457"/>
      <c r="K8" s="45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55" t="s">
        <v>163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56" t="s">
        <v>164</v>
      </c>
      <c r="H10" s="456"/>
      <c r="I10" s="456"/>
      <c r="J10" s="456"/>
      <c r="K10" s="45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58" t="s">
        <v>162</v>
      </c>
      <c r="H11" s="458"/>
      <c r="I11" s="458"/>
      <c r="J11" s="458"/>
      <c r="K11" s="45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55" t="s">
        <v>5</v>
      </c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56" t="s">
        <v>165</v>
      </c>
      <c r="H15" s="456"/>
      <c r="I15" s="456"/>
      <c r="J15" s="456"/>
      <c r="K15" s="45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49" t="s">
        <v>166</v>
      </c>
      <c r="H16" s="449"/>
      <c r="I16" s="449"/>
      <c r="J16" s="449"/>
      <c r="K16" s="44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53"/>
      <c r="H17" s="454"/>
      <c r="I17" s="454"/>
      <c r="J17" s="454"/>
      <c r="K17" s="45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21"/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59"/>
      <c r="D19" s="460"/>
      <c r="E19" s="460"/>
      <c r="F19" s="460"/>
      <c r="G19" s="460"/>
      <c r="H19" s="460"/>
      <c r="I19" s="460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32" t="s">
        <v>179</v>
      </c>
      <c r="D20" s="433"/>
      <c r="E20" s="433"/>
      <c r="F20" s="433"/>
      <c r="G20" s="433"/>
      <c r="H20" s="433"/>
      <c r="I20" s="43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32" t="s">
        <v>180</v>
      </c>
      <c r="D21" s="433"/>
      <c r="E21" s="433"/>
      <c r="F21" s="433"/>
      <c r="G21" s="433"/>
      <c r="H21" s="433"/>
      <c r="I21" s="433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32" t="s">
        <v>178</v>
      </c>
      <c r="D22" s="433"/>
      <c r="E22" s="433"/>
      <c r="F22" s="433"/>
      <c r="G22" s="433"/>
      <c r="H22" s="433"/>
      <c r="I22" s="43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50" t="s">
        <v>7</v>
      </c>
      <c r="H25" s="45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38" t="s">
        <v>2</v>
      </c>
      <c r="B27" s="439"/>
      <c r="C27" s="440"/>
      <c r="D27" s="440"/>
      <c r="E27" s="440"/>
      <c r="F27" s="440"/>
      <c r="G27" s="443" t="s">
        <v>3</v>
      </c>
      <c r="H27" s="445" t="s">
        <v>143</v>
      </c>
      <c r="I27" s="447" t="s">
        <v>147</v>
      </c>
      <c r="J27" s="448"/>
      <c r="K27" s="430" t="s">
        <v>144</v>
      </c>
      <c r="L27" s="42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41"/>
      <c r="B28" s="442"/>
      <c r="C28" s="442"/>
      <c r="D28" s="442"/>
      <c r="E28" s="442"/>
      <c r="F28" s="442"/>
      <c r="G28" s="444"/>
      <c r="H28" s="446"/>
      <c r="I28" s="182" t="s">
        <v>142</v>
      </c>
      <c r="J28" s="183" t="s">
        <v>141</v>
      </c>
      <c r="K28" s="431"/>
      <c r="L28" s="42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22" t="s">
        <v>139</v>
      </c>
      <c r="B29" s="423"/>
      <c r="C29" s="423"/>
      <c r="D29" s="423"/>
      <c r="E29" s="423"/>
      <c r="F29" s="42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14">
        <v>1</v>
      </c>
      <c r="B54" s="415"/>
      <c r="C54" s="415"/>
      <c r="D54" s="415"/>
      <c r="E54" s="415"/>
      <c r="F54" s="41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25">
        <v>1</v>
      </c>
      <c r="B90" s="426"/>
      <c r="C90" s="426"/>
      <c r="D90" s="426"/>
      <c r="E90" s="426"/>
      <c r="F90" s="42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17">
        <v>1</v>
      </c>
      <c r="B131" s="415"/>
      <c r="C131" s="415"/>
      <c r="D131" s="415"/>
      <c r="E131" s="415"/>
      <c r="F131" s="41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14">
        <v>1</v>
      </c>
      <c r="B171" s="415"/>
      <c r="C171" s="415"/>
      <c r="D171" s="415"/>
      <c r="E171" s="415"/>
      <c r="F171" s="41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17">
        <v>1</v>
      </c>
      <c r="B208" s="415"/>
      <c r="C208" s="415"/>
      <c r="D208" s="415"/>
      <c r="E208" s="415"/>
      <c r="F208" s="41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17">
        <v>1</v>
      </c>
      <c r="B247" s="415"/>
      <c r="C247" s="415"/>
      <c r="D247" s="415"/>
      <c r="E247" s="415"/>
      <c r="F247" s="41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17">
        <v>1</v>
      </c>
      <c r="B288" s="415"/>
      <c r="C288" s="415"/>
      <c r="D288" s="415"/>
      <c r="E288" s="415"/>
      <c r="F288" s="41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17">
        <v>1</v>
      </c>
      <c r="B330" s="415"/>
      <c r="C330" s="415"/>
      <c r="D330" s="415"/>
      <c r="E330" s="415"/>
      <c r="F330" s="41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18" t="s">
        <v>133</v>
      </c>
      <c r="L348" s="41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19" t="s">
        <v>175</v>
      </c>
      <c r="E351" s="420"/>
      <c r="F351" s="420"/>
      <c r="G351" s="420"/>
      <c r="H351" s="241"/>
      <c r="I351" s="186" t="s">
        <v>132</v>
      </c>
      <c r="J351" s="5"/>
      <c r="K351" s="418" t="s">
        <v>133</v>
      </c>
      <c r="L351" s="41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86D47D13-1668-419C-9290-DC0D05400A2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8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5"/>
  <sheetViews>
    <sheetView showZeros="0" topLeftCell="A40" zoomScaleNormal="100" zoomScaleSheetLayoutView="120" workbookViewId="0">
      <selection activeCell="I64" sqref="I6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51"/>
      <c r="H6" s="452"/>
      <c r="I6" s="452"/>
      <c r="J6" s="452"/>
      <c r="K6" s="45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36" t="s">
        <v>173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57" t="s">
        <v>161</v>
      </c>
      <c r="H8" s="457"/>
      <c r="I8" s="457"/>
      <c r="J8" s="457"/>
      <c r="K8" s="45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55" t="s">
        <v>163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56" t="s">
        <v>164</v>
      </c>
      <c r="H10" s="456"/>
      <c r="I10" s="456"/>
      <c r="J10" s="456"/>
      <c r="K10" s="45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58" t="s">
        <v>162</v>
      </c>
      <c r="H11" s="458"/>
      <c r="I11" s="458"/>
      <c r="J11" s="458"/>
      <c r="K11" s="45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55" t="s">
        <v>5</v>
      </c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56" t="s">
        <v>165</v>
      </c>
      <c r="H15" s="456"/>
      <c r="I15" s="456"/>
      <c r="J15" s="456"/>
      <c r="K15" s="456"/>
      <c r="M15" s="3"/>
      <c r="N15" s="3"/>
      <c r="O15" s="3"/>
      <c r="P15" s="3"/>
    </row>
    <row r="16" spans="1:36" ht="11.25" customHeight="1">
      <c r="G16" s="449" t="s">
        <v>166</v>
      </c>
      <c r="H16" s="449"/>
      <c r="I16" s="449"/>
      <c r="J16" s="449"/>
      <c r="K16" s="449"/>
      <c r="M16" s="3"/>
      <c r="N16" s="3"/>
      <c r="O16" s="3"/>
      <c r="P16" s="3"/>
    </row>
    <row r="17" spans="1:17">
      <c r="A17" s="5"/>
      <c r="B17" s="169"/>
      <c r="C17" s="169"/>
      <c r="D17" s="169"/>
      <c r="E17" s="433"/>
      <c r="F17" s="433"/>
      <c r="G17" s="433"/>
      <c r="H17" s="433"/>
      <c r="I17" s="433"/>
      <c r="J17" s="433"/>
      <c r="K17" s="433"/>
      <c r="L17" s="169"/>
      <c r="M17" s="3"/>
      <c r="N17" s="3"/>
      <c r="O17" s="3"/>
      <c r="P17" s="3"/>
    </row>
    <row r="18" spans="1:17" ht="12" customHeight="1">
      <c r="A18" s="421" t="s">
        <v>177</v>
      </c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59"/>
      <c r="D22" s="461"/>
      <c r="E22" s="461"/>
      <c r="F22" s="461"/>
      <c r="G22" s="461"/>
      <c r="H22" s="461"/>
      <c r="I22" s="461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50" t="s">
        <v>7</v>
      </c>
      <c r="H25" s="450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38" t="s">
        <v>2</v>
      </c>
      <c r="B27" s="439"/>
      <c r="C27" s="440"/>
      <c r="D27" s="440"/>
      <c r="E27" s="440"/>
      <c r="F27" s="440"/>
      <c r="G27" s="443" t="s">
        <v>3</v>
      </c>
      <c r="H27" s="445" t="s">
        <v>143</v>
      </c>
      <c r="I27" s="447" t="s">
        <v>147</v>
      </c>
      <c r="J27" s="448"/>
      <c r="K27" s="430" t="s">
        <v>144</v>
      </c>
      <c r="L27" s="428" t="s">
        <v>168</v>
      </c>
      <c r="M27" s="105"/>
      <c r="N27" s="3"/>
      <c r="O27" s="3"/>
      <c r="P27" s="3"/>
    </row>
    <row r="28" spans="1:17" ht="46.5" customHeight="1">
      <c r="A28" s="441"/>
      <c r="B28" s="442"/>
      <c r="C28" s="442"/>
      <c r="D28" s="442"/>
      <c r="E28" s="442"/>
      <c r="F28" s="442"/>
      <c r="G28" s="444"/>
      <c r="H28" s="446"/>
      <c r="I28" s="182" t="s">
        <v>142</v>
      </c>
      <c r="J28" s="183" t="s">
        <v>141</v>
      </c>
      <c r="K28" s="431"/>
      <c r="L28" s="429"/>
      <c r="M28" s="3"/>
      <c r="N28" s="3"/>
      <c r="O28" s="3"/>
      <c r="P28" s="3"/>
      <c r="Q28" s="3"/>
    </row>
    <row r="29" spans="1:17" ht="11.25" customHeight="1">
      <c r="A29" s="422" t="s">
        <v>139</v>
      </c>
      <c r="B29" s="423"/>
      <c r="C29" s="423"/>
      <c r="D29" s="423"/>
      <c r="E29" s="423"/>
      <c r="F29" s="42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14">
        <v>1</v>
      </c>
      <c r="B53" s="415"/>
      <c r="C53" s="415"/>
      <c r="D53" s="415"/>
      <c r="E53" s="415"/>
      <c r="F53" s="416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25">
        <v>1</v>
      </c>
      <c r="B90" s="426"/>
      <c r="C90" s="426"/>
      <c r="D90" s="426"/>
      <c r="E90" s="426"/>
      <c r="F90" s="42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17">
        <v>1</v>
      </c>
      <c r="B135" s="415"/>
      <c r="C135" s="415"/>
      <c r="D135" s="415"/>
      <c r="E135" s="415"/>
      <c r="F135" s="416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14">
        <v>1</v>
      </c>
      <c r="B179" s="415"/>
      <c r="C179" s="415"/>
      <c r="D179" s="415"/>
      <c r="E179" s="415"/>
      <c r="F179" s="416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17">
        <v>1</v>
      </c>
      <c r="B217" s="415"/>
      <c r="C217" s="415"/>
      <c r="D217" s="415"/>
      <c r="E217" s="415"/>
      <c r="F217" s="416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17">
        <v>1</v>
      </c>
      <c r="B264" s="415"/>
      <c r="C264" s="415"/>
      <c r="D264" s="415"/>
      <c r="E264" s="415"/>
      <c r="F264" s="416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17">
        <v>1</v>
      </c>
      <c r="B310" s="415"/>
      <c r="C310" s="415"/>
      <c r="D310" s="415"/>
      <c r="E310" s="415"/>
      <c r="F310" s="416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17">
        <v>1</v>
      </c>
      <c r="B363" s="415"/>
      <c r="C363" s="415"/>
      <c r="D363" s="415"/>
      <c r="E363" s="415"/>
      <c r="F363" s="416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18" t="s">
        <v>133</v>
      </c>
      <c r="L385" s="418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19" t="s">
        <v>175</v>
      </c>
      <c r="E388" s="420"/>
      <c r="F388" s="420"/>
      <c r="G388" s="420"/>
      <c r="H388" s="241"/>
      <c r="I388" s="186" t="s">
        <v>132</v>
      </c>
      <c r="J388" s="5"/>
      <c r="K388" s="418" t="s">
        <v>133</v>
      </c>
      <c r="L388" s="418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86D47D13-1668-419C-9290-DC0D05400A2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8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3"/>
  <sheetViews>
    <sheetView showZeros="0" tabSelected="1" topLeftCell="A278" zoomScaleNormal="100" zoomScaleSheetLayoutView="120" workbookViewId="0">
      <selection activeCell="R369" sqref="R369"/>
    </sheetView>
  </sheetViews>
  <sheetFormatPr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736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51" t="s">
        <v>740</v>
      </c>
      <c r="H6" s="452"/>
      <c r="I6" s="452"/>
      <c r="J6" s="452"/>
      <c r="K6" s="45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36" t="s">
        <v>173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57" t="s">
        <v>161</v>
      </c>
      <c r="H8" s="457"/>
      <c r="I8" s="457"/>
      <c r="J8" s="457"/>
      <c r="K8" s="457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55" t="s">
        <v>749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56" t="s">
        <v>741</v>
      </c>
      <c r="H10" s="456"/>
      <c r="I10" s="456"/>
      <c r="J10" s="456"/>
      <c r="K10" s="45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58" t="s">
        <v>162</v>
      </c>
      <c r="H11" s="458"/>
      <c r="I11" s="458"/>
      <c r="J11" s="458"/>
      <c r="K11" s="45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55" t="s">
        <v>5</v>
      </c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56" t="s">
        <v>750</v>
      </c>
      <c r="H15" s="456"/>
      <c r="I15" s="456"/>
      <c r="J15" s="456"/>
      <c r="K15" s="456"/>
      <c r="M15" s="3"/>
      <c r="N15" s="3"/>
      <c r="O15" s="3"/>
      <c r="P15" s="3"/>
    </row>
    <row r="16" spans="1:36" ht="11.25" customHeight="1">
      <c r="G16" s="449" t="s">
        <v>166</v>
      </c>
      <c r="H16" s="449"/>
      <c r="I16" s="449"/>
      <c r="J16" s="449"/>
      <c r="K16" s="449"/>
      <c r="M16" s="3"/>
      <c r="N16" s="3"/>
      <c r="O16" s="3"/>
      <c r="P16" s="3"/>
    </row>
    <row r="17" spans="1:18">
      <c r="A17" s="297"/>
      <c r="B17" s="299"/>
      <c r="C17" s="299"/>
      <c r="D17" s="299"/>
      <c r="E17" s="433" t="s">
        <v>742</v>
      </c>
      <c r="F17" s="433"/>
      <c r="G17" s="433"/>
      <c r="H17" s="433"/>
      <c r="I17" s="433"/>
      <c r="J17" s="433"/>
      <c r="K17" s="433"/>
      <c r="L17" s="299"/>
      <c r="M17" s="3"/>
      <c r="N17" s="3"/>
      <c r="O17" s="3"/>
      <c r="P17" s="3"/>
    </row>
    <row r="18" spans="1:18" ht="12" customHeight="1">
      <c r="A18" s="421" t="s">
        <v>177</v>
      </c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59"/>
      <c r="D22" s="461"/>
      <c r="E22" s="461"/>
      <c r="F22" s="461"/>
      <c r="G22" s="461"/>
      <c r="H22" s="461"/>
      <c r="I22" s="461"/>
      <c r="J22" s="4"/>
      <c r="K22" s="177" t="s">
        <v>1</v>
      </c>
      <c r="L22" s="16"/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412" t="s">
        <v>746</v>
      </c>
      <c r="L23" s="413">
        <v>4</v>
      </c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747</v>
      </c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450" t="s">
        <v>7</v>
      </c>
      <c r="H25" s="450"/>
      <c r="I25" s="409" t="s">
        <v>743</v>
      </c>
      <c r="J25" s="410" t="s">
        <v>744</v>
      </c>
      <c r="K25" s="411" t="s">
        <v>745</v>
      </c>
      <c r="L25" s="411" t="s">
        <v>745</v>
      </c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62" t="s">
        <v>2</v>
      </c>
      <c r="B27" s="440"/>
      <c r="C27" s="440"/>
      <c r="D27" s="440"/>
      <c r="E27" s="440"/>
      <c r="F27" s="440"/>
      <c r="G27" s="443" t="s">
        <v>3</v>
      </c>
      <c r="H27" s="445" t="s">
        <v>143</v>
      </c>
      <c r="I27" s="447" t="s">
        <v>147</v>
      </c>
      <c r="J27" s="448"/>
      <c r="K27" s="430" t="s">
        <v>144</v>
      </c>
      <c r="L27" s="428" t="s">
        <v>168</v>
      </c>
      <c r="M27" s="105"/>
      <c r="N27" s="3"/>
      <c r="O27" s="3"/>
      <c r="P27" s="3"/>
    </row>
    <row r="28" spans="1:18" ht="46.5" customHeight="1">
      <c r="A28" s="441"/>
      <c r="B28" s="442"/>
      <c r="C28" s="442"/>
      <c r="D28" s="442"/>
      <c r="E28" s="442"/>
      <c r="F28" s="442"/>
      <c r="G28" s="444"/>
      <c r="H28" s="446"/>
      <c r="I28" s="182" t="s">
        <v>142</v>
      </c>
      <c r="J28" s="183" t="s">
        <v>141</v>
      </c>
      <c r="K28" s="431"/>
      <c r="L28" s="429"/>
      <c r="M28" s="3"/>
      <c r="N28" s="3"/>
      <c r="O28" s="3"/>
      <c r="P28" s="3"/>
      <c r="Q28" s="3"/>
    </row>
    <row r="29" spans="1:18" ht="11.25" customHeight="1">
      <c r="A29" s="422" t="s">
        <v>139</v>
      </c>
      <c r="B29" s="423"/>
      <c r="C29" s="423"/>
      <c r="D29" s="423"/>
      <c r="E29" s="423"/>
      <c r="F29" s="42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64">
        <f>SUM(I31+I42+I62+I83+I90+I110+I132+I151+I161)</f>
        <v>41930</v>
      </c>
      <c r="J30" s="364">
        <f>SUM(J31+J42+J62+J83+J90+J110+J132+J151+J161)</f>
        <v>20580</v>
      </c>
      <c r="K30" s="365">
        <f>SUM(K31+K42+K62+K83+K90+K110+K132+K151+K161)</f>
        <v>18532.739999999998</v>
      </c>
      <c r="L30" s="364">
        <f>SUM(L31+L42+L62+L83+L90+L110+L132+L151+L161)</f>
        <v>18532.739999999998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64">
        <f>SUM(I32+I38)</f>
        <v>27640</v>
      </c>
      <c r="J31" s="364">
        <f>SUM(J32+J38)</f>
        <v>13710</v>
      </c>
      <c r="K31" s="366">
        <f>SUM(K32+K38)</f>
        <v>12216.68</v>
      </c>
      <c r="L31" s="367">
        <f>SUM(L32+L38)</f>
        <v>12216.68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68">
        <f>SUM(I33)</f>
        <v>21180</v>
      </c>
      <c r="J32" s="368">
        <f t="shared" ref="J32:L34" si="0">SUM(J33)</f>
        <v>10500</v>
      </c>
      <c r="K32" s="369">
        <f t="shared" si="0"/>
        <v>9368.9699999999993</v>
      </c>
      <c r="L32" s="368">
        <f t="shared" si="0"/>
        <v>9368.9699999999993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64">
        <f>SUM(I34+I36)</f>
        <v>21180</v>
      </c>
      <c r="J33" s="364">
        <f t="shared" si="0"/>
        <v>10500</v>
      </c>
      <c r="K33" s="364">
        <f t="shared" si="0"/>
        <v>9368.9699999999993</v>
      </c>
      <c r="L33" s="364">
        <f t="shared" si="0"/>
        <v>9368.9699999999993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69">
        <f>SUM(I35)</f>
        <v>21180</v>
      </c>
      <c r="J34" s="369">
        <f t="shared" si="0"/>
        <v>10500</v>
      </c>
      <c r="K34" s="369">
        <f t="shared" si="0"/>
        <v>9368.9699999999993</v>
      </c>
      <c r="L34" s="369">
        <f t="shared" si="0"/>
        <v>9368.9699999999993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70">
        <v>21180</v>
      </c>
      <c r="J35" s="371">
        <v>10500</v>
      </c>
      <c r="K35" s="371">
        <v>9368.9699999999993</v>
      </c>
      <c r="L35" s="371">
        <v>9368.9699999999993</v>
      </c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369">
        <f>I37</f>
        <v>0</v>
      </c>
      <c r="J36" s="369">
        <f t="shared" ref="J36:L36" si="1">J37</f>
        <v>0</v>
      </c>
      <c r="K36" s="369">
        <f>K37</f>
        <v>0</v>
      </c>
      <c r="L36" s="369">
        <f t="shared" si="1"/>
        <v>0</v>
      </c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371"/>
      <c r="J37" s="372"/>
      <c r="K37" s="371"/>
      <c r="L37" s="372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69">
        <f>I39</f>
        <v>6460</v>
      </c>
      <c r="J38" s="368">
        <f t="shared" ref="J38:L39" si="2">J39</f>
        <v>3210</v>
      </c>
      <c r="K38" s="369">
        <f t="shared" si="2"/>
        <v>2847.71</v>
      </c>
      <c r="L38" s="368">
        <f t="shared" si="2"/>
        <v>2847.71</v>
      </c>
      <c r="M38" s="3"/>
      <c r="N38" s="3"/>
      <c r="O38" s="3"/>
      <c r="P38" s="3"/>
      <c r="Q38" s="350"/>
      <c r="R38" s="350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69">
        <f>I40</f>
        <v>6460</v>
      </c>
      <c r="J39" s="368">
        <f t="shared" si="2"/>
        <v>3210</v>
      </c>
      <c r="K39" s="368">
        <f t="shared" si="2"/>
        <v>2847.71</v>
      </c>
      <c r="L39" s="368">
        <f t="shared" si="2"/>
        <v>2847.71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68">
        <f>I41</f>
        <v>6460</v>
      </c>
      <c r="J40" s="368">
        <f>J41</f>
        <v>3210</v>
      </c>
      <c r="K40" s="368">
        <f>K41</f>
        <v>2847.71</v>
      </c>
      <c r="L40" s="368">
        <f>L41</f>
        <v>2847.71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72">
        <v>6460</v>
      </c>
      <c r="J41" s="371">
        <v>3210</v>
      </c>
      <c r="K41" s="371">
        <v>2847.71</v>
      </c>
      <c r="L41" s="371">
        <v>2847.71</v>
      </c>
      <c r="M41" s="3"/>
      <c r="N41" s="3"/>
      <c r="O41" s="3"/>
      <c r="P41" s="3"/>
      <c r="Q41" s="350"/>
      <c r="R41" s="350"/>
    </row>
    <row r="42" spans="1:19" ht="12.75" customHeight="1">
      <c r="A42" s="32">
        <v>2</v>
      </c>
      <c r="B42" s="75">
        <v>2</v>
      </c>
      <c r="C42" s="53"/>
      <c r="D42" s="63"/>
      <c r="E42" s="46"/>
      <c r="F42" s="33"/>
      <c r="G42" s="68" t="s">
        <v>682</v>
      </c>
      <c r="H42" s="195">
        <v>13</v>
      </c>
      <c r="I42" s="373">
        <f>I43</f>
        <v>14090</v>
      </c>
      <c r="J42" s="374">
        <f t="shared" ref="J42:L44" si="3">J43</f>
        <v>6770</v>
      </c>
      <c r="K42" s="373">
        <f t="shared" si="3"/>
        <v>6274.329999999999</v>
      </c>
      <c r="L42" s="373">
        <f t="shared" si="3"/>
        <v>6274.329999999999</v>
      </c>
      <c r="M42" s="3"/>
      <c r="N42" s="3"/>
      <c r="O42" s="3"/>
      <c r="P42" s="3"/>
      <c r="Q42" s="3"/>
    </row>
    <row r="43" spans="1:19" ht="12.75" customHeight="1">
      <c r="A43" s="31">
        <v>2</v>
      </c>
      <c r="B43" s="30">
        <v>2</v>
      </c>
      <c r="C43" s="47">
        <v>1</v>
      </c>
      <c r="D43" s="58"/>
      <c r="E43" s="30"/>
      <c r="F43" s="40"/>
      <c r="G43" s="224" t="s">
        <v>682</v>
      </c>
      <c r="H43" s="195">
        <v>14</v>
      </c>
      <c r="I43" s="368">
        <f>I44</f>
        <v>14090</v>
      </c>
      <c r="J43" s="369">
        <f t="shared" si="3"/>
        <v>6770</v>
      </c>
      <c r="K43" s="368">
        <f t="shared" si="3"/>
        <v>6274.329999999999</v>
      </c>
      <c r="L43" s="369">
        <f t="shared" si="3"/>
        <v>6274.329999999999</v>
      </c>
      <c r="M43" s="3"/>
      <c r="N43" s="3"/>
      <c r="O43" s="3"/>
      <c r="P43" s="3"/>
      <c r="Q43" s="350"/>
      <c r="R43"/>
      <c r="S43" s="350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4" t="s">
        <v>682</v>
      </c>
      <c r="H44" s="195">
        <v>15</v>
      </c>
      <c r="I44" s="368">
        <f>I45</f>
        <v>14090</v>
      </c>
      <c r="J44" s="369">
        <f t="shared" si="3"/>
        <v>6770</v>
      </c>
      <c r="K44" s="375">
        <f t="shared" si="3"/>
        <v>6274.329999999999</v>
      </c>
      <c r="L44" s="375">
        <f t="shared" si="3"/>
        <v>6274.329999999999</v>
      </c>
      <c r="M44" s="3"/>
      <c r="N44" s="3"/>
      <c r="O44" s="3"/>
      <c r="P44" s="3"/>
      <c r="Q44" s="350"/>
      <c r="R44" s="350"/>
      <c r="S44"/>
    </row>
    <row r="45" spans="1:19" ht="1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4" t="s">
        <v>682</v>
      </c>
      <c r="H45" s="195">
        <v>16</v>
      </c>
      <c r="I45" s="376">
        <f>SUM(I46:I61)</f>
        <v>14090</v>
      </c>
      <c r="J45" s="376">
        <f>SUM(J46:J61)</f>
        <v>6770</v>
      </c>
      <c r="K45" s="377">
        <f>SUM(K46:K61)</f>
        <v>6274.329999999999</v>
      </c>
      <c r="L45" s="377">
        <f>SUM(L46:L61)</f>
        <v>6274.329999999999</v>
      </c>
      <c r="M45" s="3"/>
      <c r="N45" s="3"/>
      <c r="O45" s="3"/>
      <c r="P45" s="3"/>
      <c r="Q45" s="350"/>
      <c r="R45" s="350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371"/>
      <c r="J46" s="371"/>
      <c r="K46" s="371"/>
      <c r="L46" s="371"/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696</v>
      </c>
      <c r="H47" s="195">
        <v>18</v>
      </c>
      <c r="I47" s="371">
        <v>130</v>
      </c>
      <c r="J47" s="371">
        <v>70</v>
      </c>
      <c r="K47" s="371">
        <v>15.6</v>
      </c>
      <c r="L47" s="371">
        <v>15.6</v>
      </c>
      <c r="M47" s="3"/>
      <c r="N47" s="3"/>
      <c r="O47" s="3"/>
      <c r="P47" s="3"/>
      <c r="Q47" s="350"/>
      <c r="R47" s="350"/>
      <c r="S47"/>
    </row>
    <row r="48" spans="1:19" ht="14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697</v>
      </c>
      <c r="H48" s="195">
        <v>19</v>
      </c>
      <c r="I48" s="371">
        <v>40</v>
      </c>
      <c r="J48" s="371">
        <v>20</v>
      </c>
      <c r="K48" s="371">
        <v>17.739999999999998</v>
      </c>
      <c r="L48" s="371">
        <v>17.739999999999998</v>
      </c>
      <c r="M48" s="3"/>
      <c r="N48" s="3"/>
      <c r="O48" s="3"/>
      <c r="P48" s="3"/>
      <c r="Q48" s="350"/>
      <c r="R48" s="350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698</v>
      </c>
      <c r="H49" s="195">
        <v>20</v>
      </c>
      <c r="I49" s="371">
        <v>7570</v>
      </c>
      <c r="J49" s="371">
        <v>5120</v>
      </c>
      <c r="K49" s="371">
        <v>5110.16</v>
      </c>
      <c r="L49" s="371">
        <v>5110.16</v>
      </c>
      <c r="M49" s="3"/>
      <c r="N49" s="3"/>
      <c r="O49" s="3"/>
      <c r="P49" s="3"/>
      <c r="Q49" s="350"/>
      <c r="R49" s="350"/>
      <c r="S49"/>
    </row>
    <row r="50" spans="1:19" ht="13.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699</v>
      </c>
      <c r="H50" s="195">
        <v>21</v>
      </c>
      <c r="I50" s="371">
        <v>100</v>
      </c>
      <c r="J50" s="371"/>
      <c r="K50" s="371"/>
      <c r="L50" s="371"/>
      <c r="M50" s="3"/>
      <c r="N50" s="3"/>
      <c r="O50" s="3"/>
      <c r="P50" s="3"/>
      <c r="Q50" s="350"/>
      <c r="R50" s="350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372"/>
      <c r="J51" s="371"/>
      <c r="K51" s="371"/>
      <c r="L51" s="371"/>
      <c r="M51" s="3"/>
      <c r="N51" s="3"/>
      <c r="O51" s="3"/>
      <c r="P51" s="3"/>
      <c r="Q51" s="350"/>
      <c r="R51" s="350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378"/>
      <c r="J52" s="371"/>
      <c r="K52" s="371"/>
      <c r="L52" s="371"/>
      <c r="M52" s="3"/>
      <c r="N52" s="3"/>
      <c r="O52" s="3"/>
      <c r="P52" s="3"/>
      <c r="Q52" s="350"/>
      <c r="R52" s="350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372"/>
      <c r="J53" s="372"/>
      <c r="K53" s="372"/>
      <c r="L53" s="372"/>
      <c r="M53" s="3"/>
      <c r="N53" s="3"/>
      <c r="O53" s="3"/>
      <c r="P53" s="3"/>
      <c r="Q53" s="350"/>
      <c r="R53" s="350"/>
      <c r="S53"/>
    </row>
    <row r="54" spans="1:19" ht="25.5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675</v>
      </c>
      <c r="H54" s="195">
        <v>25</v>
      </c>
      <c r="I54" s="372">
        <v>520</v>
      </c>
      <c r="J54" s="371">
        <v>200</v>
      </c>
      <c r="K54" s="371">
        <v>177.65</v>
      </c>
      <c r="L54" s="371">
        <v>177.65</v>
      </c>
      <c r="M54" s="3"/>
      <c r="N54" s="3"/>
      <c r="O54" s="3"/>
      <c r="P54" s="3"/>
      <c r="Q54" s="350"/>
      <c r="R54" s="350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372">
        <v>650</v>
      </c>
      <c r="J55" s="371">
        <v>50</v>
      </c>
      <c r="K55" s="371">
        <v>22</v>
      </c>
      <c r="L55" s="371">
        <v>22</v>
      </c>
      <c r="M55" s="3"/>
      <c r="N55" s="3"/>
      <c r="O55" s="3"/>
      <c r="P55" s="3"/>
      <c r="Q55" s="350"/>
      <c r="R55" s="350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700</v>
      </c>
      <c r="H56" s="195">
        <v>27</v>
      </c>
      <c r="I56" s="372"/>
      <c r="J56" s="372"/>
      <c r="K56" s="372"/>
      <c r="L56" s="372"/>
      <c r="M56" s="3"/>
      <c r="N56" s="3"/>
      <c r="O56" s="3"/>
      <c r="P56" s="3"/>
      <c r="Q56" s="350"/>
      <c r="R56" s="350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701</v>
      </c>
      <c r="H57" s="195">
        <v>28</v>
      </c>
      <c r="I57" s="372">
        <v>140</v>
      </c>
      <c r="J57" s="371">
        <v>130</v>
      </c>
      <c r="K57" s="371">
        <v>104.96</v>
      </c>
      <c r="L57" s="371">
        <v>104.96</v>
      </c>
      <c r="M57" s="3"/>
      <c r="N57" s="3"/>
      <c r="O57" s="3"/>
      <c r="P57" s="3"/>
      <c r="Q57" s="350"/>
      <c r="R57" s="350"/>
      <c r="S57"/>
    </row>
    <row r="58" spans="1:19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702</v>
      </c>
      <c r="H58" s="195">
        <v>29</v>
      </c>
      <c r="I58" s="372">
        <v>200</v>
      </c>
      <c r="J58" s="371">
        <v>150</v>
      </c>
      <c r="K58" s="371">
        <v>143.99</v>
      </c>
      <c r="L58" s="371">
        <v>143.99</v>
      </c>
      <c r="M58" s="3"/>
      <c r="N58" s="3"/>
      <c r="O58" s="3"/>
      <c r="P58" s="3"/>
      <c r="Q58" s="350"/>
      <c r="R58" s="350"/>
      <c r="S58"/>
    </row>
    <row r="59" spans="1:19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372">
        <v>300</v>
      </c>
      <c r="J59" s="371">
        <v>150</v>
      </c>
      <c r="K59" s="371">
        <v>44.95</v>
      </c>
      <c r="L59" s="371">
        <v>44.95</v>
      </c>
      <c r="M59" s="3"/>
      <c r="N59" s="3"/>
      <c r="O59" s="3"/>
      <c r="P59" s="3"/>
      <c r="Q59" s="350"/>
      <c r="R59" s="350"/>
      <c r="S59"/>
    </row>
    <row r="60" spans="1:19" ht="12" customHeight="1">
      <c r="A60" s="335">
        <v>2</v>
      </c>
      <c r="B60" s="262">
        <v>2</v>
      </c>
      <c r="C60" s="257">
        <v>1</v>
      </c>
      <c r="D60" s="257">
        <v>1</v>
      </c>
      <c r="E60" s="257">
        <v>1</v>
      </c>
      <c r="F60" s="336">
        <v>23</v>
      </c>
      <c r="G60" s="346" t="s">
        <v>703</v>
      </c>
      <c r="H60" s="195">
        <v>31</v>
      </c>
      <c r="I60" s="372">
        <v>1620</v>
      </c>
      <c r="J60" s="371">
        <v>60</v>
      </c>
      <c r="K60" s="371">
        <v>57</v>
      </c>
      <c r="L60" s="371">
        <v>57</v>
      </c>
      <c r="M60" s="3"/>
      <c r="N60" s="3"/>
      <c r="O60" s="3"/>
      <c r="P60" s="3"/>
      <c r="Q60" s="350"/>
      <c r="R60" s="350"/>
      <c r="S60"/>
    </row>
    <row r="61" spans="1:19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346" t="s">
        <v>704</v>
      </c>
      <c r="H61" s="195">
        <v>32</v>
      </c>
      <c r="I61" s="372">
        <v>2820</v>
      </c>
      <c r="J61" s="371">
        <v>820</v>
      </c>
      <c r="K61" s="371">
        <v>580.28</v>
      </c>
      <c r="L61" s="371">
        <v>580.28</v>
      </c>
      <c r="M61" s="3"/>
      <c r="N61" s="3"/>
      <c r="O61" s="3"/>
      <c r="P61" s="3"/>
      <c r="Q61" s="350"/>
      <c r="R61" s="350"/>
      <c r="S61"/>
    </row>
    <row r="62" spans="1:19" ht="14.25" customHeight="1">
      <c r="A62" s="144">
        <v>2</v>
      </c>
      <c r="B62" s="145">
        <v>3</v>
      </c>
      <c r="C62" s="73"/>
      <c r="D62" s="53"/>
      <c r="E62" s="53"/>
      <c r="F62" s="33"/>
      <c r="G62" s="147" t="s">
        <v>563</v>
      </c>
      <c r="H62" s="195">
        <v>33</v>
      </c>
      <c r="I62" s="379">
        <f>I63</f>
        <v>0</v>
      </c>
      <c r="J62" s="379">
        <f t="shared" ref="J62:L62" si="4">J63</f>
        <v>0</v>
      </c>
      <c r="K62" s="379">
        <f t="shared" si="4"/>
        <v>0</v>
      </c>
      <c r="L62" s="379">
        <f t="shared" si="4"/>
        <v>0</v>
      </c>
      <c r="M62" s="3"/>
      <c r="N62" s="3"/>
      <c r="O62" s="3"/>
      <c r="P62" s="3"/>
      <c r="Q62" s="3"/>
    </row>
    <row r="63" spans="1:19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224" t="s">
        <v>30</v>
      </c>
      <c r="H63" s="195">
        <v>34</v>
      </c>
      <c r="I63" s="368">
        <f>SUM(I64+I69+I74)</f>
        <v>0</v>
      </c>
      <c r="J63" s="380">
        <f>SUM(J64+J69+J74)</f>
        <v>0</v>
      </c>
      <c r="K63" s="369">
        <f>SUM(K64+K69+K74)</f>
        <v>0</v>
      </c>
      <c r="L63" s="368">
        <f>SUM(L64+L69+L74)</f>
        <v>0</v>
      </c>
      <c r="M63" s="3"/>
      <c r="N63" s="3"/>
      <c r="O63" s="3"/>
      <c r="P63" s="3"/>
      <c r="Q63" s="350"/>
      <c r="R63"/>
      <c r="S63" s="350"/>
    </row>
    <row r="64" spans="1:19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224" t="s">
        <v>572</v>
      </c>
      <c r="H64" s="195">
        <v>35</v>
      </c>
      <c r="I64" s="368">
        <f>I65</f>
        <v>0</v>
      </c>
      <c r="J64" s="380">
        <f>J65</f>
        <v>0</v>
      </c>
      <c r="K64" s="369">
        <f>K65</f>
        <v>0</v>
      </c>
      <c r="L64" s="368">
        <f>L65</f>
        <v>0</v>
      </c>
      <c r="M64" s="3"/>
      <c r="N64" s="3"/>
      <c r="O64" s="3"/>
      <c r="P64" s="3"/>
      <c r="Q64" s="350"/>
      <c r="R64" s="350"/>
      <c r="S64"/>
    </row>
    <row r="65" spans="1:19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224" t="s">
        <v>572</v>
      </c>
      <c r="H65" s="195">
        <v>36</v>
      </c>
      <c r="I65" s="368">
        <f>SUM(I66:I68)</f>
        <v>0</v>
      </c>
      <c r="J65" s="380">
        <f>SUM(J66:J68)</f>
        <v>0</v>
      </c>
      <c r="K65" s="369">
        <f>SUM(K66:K68)</f>
        <v>0</v>
      </c>
      <c r="L65" s="368">
        <f>SUM(L66:L68)</f>
        <v>0</v>
      </c>
      <c r="M65" s="3"/>
      <c r="N65" s="3"/>
      <c r="O65" s="3"/>
      <c r="P65" s="3"/>
      <c r="Q65" s="350"/>
      <c r="R65" s="350"/>
      <c r="S65"/>
    </row>
    <row r="66" spans="1:19" s="10" customFormat="1" ht="25.5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59" t="s">
        <v>10</v>
      </c>
      <c r="H66" s="195">
        <v>37</v>
      </c>
      <c r="I66" s="372"/>
      <c r="J66" s="372"/>
      <c r="K66" s="372"/>
      <c r="L66" s="372"/>
      <c r="M66" s="107"/>
      <c r="N66" s="107"/>
      <c r="O66" s="107"/>
      <c r="P66" s="107"/>
      <c r="Q66" s="350"/>
      <c r="R66" s="350"/>
      <c r="S66"/>
    </row>
    <row r="67" spans="1:19" ht="19.5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4" t="s">
        <v>4</v>
      </c>
      <c r="H67" s="195">
        <v>38</v>
      </c>
      <c r="I67" s="370"/>
      <c r="J67" s="370"/>
      <c r="K67" s="370"/>
      <c r="L67" s="370"/>
      <c r="M67" s="3"/>
      <c r="N67" s="3"/>
      <c r="O67" s="3"/>
      <c r="P67" s="3"/>
      <c r="Q67" s="350"/>
      <c r="R67" s="350"/>
      <c r="S67"/>
    </row>
    <row r="68" spans="1:19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59" t="s">
        <v>91</v>
      </c>
      <c r="H68" s="195">
        <v>39</v>
      </c>
      <c r="I68" s="381"/>
      <c r="J68" s="372"/>
      <c r="K68" s="372"/>
      <c r="L68" s="372"/>
      <c r="M68" s="3"/>
      <c r="N68" s="3"/>
      <c r="O68" s="3"/>
      <c r="P68" s="3"/>
      <c r="Q68" s="350"/>
      <c r="R68" s="350"/>
      <c r="S68"/>
    </row>
    <row r="69" spans="1:19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3" t="s">
        <v>573</v>
      </c>
      <c r="H69" s="195">
        <v>40</v>
      </c>
      <c r="I69" s="379">
        <f>I70</f>
        <v>0</v>
      </c>
      <c r="J69" s="382">
        <f>J70</f>
        <v>0</v>
      </c>
      <c r="K69" s="383">
        <f>K70</f>
        <v>0</v>
      </c>
      <c r="L69" s="383">
        <f>L70</f>
        <v>0</v>
      </c>
      <c r="M69" s="3"/>
      <c r="N69" s="3"/>
      <c r="O69" s="3"/>
      <c r="P69" s="3"/>
      <c r="Q69" s="350"/>
      <c r="R69" s="350"/>
      <c r="S69"/>
    </row>
    <row r="70" spans="1:19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223" t="s">
        <v>573</v>
      </c>
      <c r="H70" s="195">
        <v>41</v>
      </c>
      <c r="I70" s="375">
        <f>SUM(I71:I73)</f>
        <v>0</v>
      </c>
      <c r="J70" s="384">
        <f>SUM(J71:J73)</f>
        <v>0</v>
      </c>
      <c r="K70" s="385">
        <f>SUM(K71:K73)</f>
        <v>0</v>
      </c>
      <c r="L70" s="369">
        <f>SUM(L71:L73)</f>
        <v>0</v>
      </c>
      <c r="M70" s="3"/>
      <c r="N70" s="3"/>
      <c r="O70" s="3"/>
      <c r="P70" s="3"/>
      <c r="Q70" s="350"/>
      <c r="R70" s="350"/>
      <c r="S70"/>
    </row>
    <row r="71" spans="1:19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39" t="s">
        <v>10</v>
      </c>
      <c r="H71" s="195">
        <v>42</v>
      </c>
      <c r="I71" s="372"/>
      <c r="J71" s="372"/>
      <c r="K71" s="372"/>
      <c r="L71" s="372"/>
      <c r="M71" s="107"/>
      <c r="N71" s="107"/>
      <c r="O71" s="107"/>
      <c r="P71" s="107"/>
      <c r="Q71" s="350"/>
      <c r="R71" s="350"/>
      <c r="S71"/>
    </row>
    <row r="72" spans="1:19" ht="16.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39" t="s">
        <v>4</v>
      </c>
      <c r="H72" s="195">
        <v>43</v>
      </c>
      <c r="I72" s="372"/>
      <c r="J72" s="372"/>
      <c r="K72" s="372"/>
      <c r="L72" s="372"/>
      <c r="M72" s="3"/>
      <c r="N72" s="3"/>
      <c r="O72" s="3"/>
      <c r="P72" s="3"/>
      <c r="Q72" s="350"/>
      <c r="R72" s="350"/>
      <c r="S72"/>
    </row>
    <row r="73" spans="1:19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335" t="s">
        <v>91</v>
      </c>
      <c r="H73" s="195">
        <v>44</v>
      </c>
      <c r="I73" s="372"/>
      <c r="J73" s="372"/>
      <c r="K73" s="372"/>
      <c r="L73" s="372"/>
      <c r="M73" s="3"/>
      <c r="N73" s="3"/>
      <c r="O73" s="3"/>
      <c r="P73" s="3"/>
      <c r="Q73" s="350"/>
      <c r="R73" s="350"/>
      <c r="S73"/>
    </row>
    <row r="74" spans="1:19" ht="27.7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228" t="s">
        <v>577</v>
      </c>
      <c r="H74" s="195">
        <v>45</v>
      </c>
      <c r="I74" s="368">
        <f>I75</f>
        <v>0</v>
      </c>
      <c r="J74" s="380">
        <f>J75</f>
        <v>0</v>
      </c>
      <c r="K74" s="369">
        <f>K75</f>
        <v>0</v>
      </c>
      <c r="L74" s="369">
        <f>L75</f>
        <v>0</v>
      </c>
      <c r="M74" s="3"/>
      <c r="N74" s="3"/>
      <c r="O74" s="3"/>
      <c r="P74" s="3"/>
      <c r="Q74" s="350"/>
      <c r="R74" s="350"/>
      <c r="S74"/>
    </row>
    <row r="75" spans="1:19" ht="26.2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228" t="s">
        <v>578</v>
      </c>
      <c r="H75" s="195">
        <v>46</v>
      </c>
      <c r="I75" s="368">
        <f>SUM(I76:I78)</f>
        <v>0</v>
      </c>
      <c r="J75" s="380">
        <f>SUM(J76:J78)</f>
        <v>0</v>
      </c>
      <c r="K75" s="369">
        <f>SUM(K76:K78)</f>
        <v>0</v>
      </c>
      <c r="L75" s="369">
        <f>SUM(L76:L78)</f>
        <v>0</v>
      </c>
      <c r="M75" s="3"/>
      <c r="N75" s="3"/>
      <c r="O75" s="3"/>
      <c r="P75" s="3"/>
      <c r="Q75" s="350"/>
      <c r="R75" s="350"/>
      <c r="S75"/>
    </row>
    <row r="76" spans="1:19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356" t="s">
        <v>574</v>
      </c>
      <c r="H76" s="195">
        <v>47</v>
      </c>
      <c r="I76" s="370"/>
      <c r="J76" s="370"/>
      <c r="K76" s="370"/>
      <c r="L76" s="370"/>
      <c r="M76" s="3"/>
      <c r="N76" s="3"/>
      <c r="O76" s="3"/>
      <c r="P76" s="3"/>
      <c r="Q76" s="350"/>
      <c r="R76" s="350"/>
      <c r="S76"/>
    </row>
    <row r="77" spans="1:19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335" t="s">
        <v>575</v>
      </c>
      <c r="H77" s="195">
        <v>48</v>
      </c>
      <c r="I77" s="372"/>
      <c r="J77" s="372"/>
      <c r="K77" s="372"/>
      <c r="L77" s="372"/>
      <c r="M77" s="3"/>
      <c r="N77" s="3"/>
      <c r="O77" s="3"/>
      <c r="P77" s="3"/>
      <c r="Q77" s="350"/>
      <c r="R77" s="350"/>
      <c r="S77"/>
    </row>
    <row r="78" spans="1:19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356" t="s">
        <v>576</v>
      </c>
      <c r="H78" s="195">
        <v>49</v>
      </c>
      <c r="I78" s="386"/>
      <c r="J78" s="370"/>
      <c r="K78" s="370"/>
      <c r="L78" s="370"/>
      <c r="M78" s="3"/>
      <c r="N78" s="3"/>
      <c r="O78" s="3"/>
      <c r="P78" s="3"/>
      <c r="Q78" s="350"/>
      <c r="R78" s="350"/>
      <c r="S78"/>
    </row>
    <row r="79" spans="1:19" ht="12.75" customHeight="1">
      <c r="A79" s="95">
        <v>2</v>
      </c>
      <c r="B79" s="93">
        <v>3</v>
      </c>
      <c r="C79" s="93">
        <v>2</v>
      </c>
      <c r="D79" s="93"/>
      <c r="E79" s="93"/>
      <c r="F79" s="86"/>
      <c r="G79" s="356" t="s">
        <v>683</v>
      </c>
      <c r="H79" s="195">
        <v>50</v>
      </c>
      <c r="I79" s="368">
        <f>I80</f>
        <v>0</v>
      </c>
      <c r="J79" s="368">
        <f t="shared" ref="J79:L79" si="5">J80</f>
        <v>0</v>
      </c>
      <c r="K79" s="368">
        <f t="shared" si="5"/>
        <v>0</v>
      </c>
      <c r="L79" s="368">
        <f t="shared" si="5"/>
        <v>0</v>
      </c>
      <c r="M79" s="3"/>
      <c r="N79" s="3"/>
      <c r="O79" s="3"/>
      <c r="P79" s="3"/>
      <c r="Q79" s="3"/>
    </row>
    <row r="80" spans="1:19" ht="12" customHeight="1">
      <c r="A80" s="95">
        <v>2</v>
      </c>
      <c r="B80" s="93">
        <v>3</v>
      </c>
      <c r="C80" s="93">
        <v>2</v>
      </c>
      <c r="D80" s="93">
        <v>1</v>
      </c>
      <c r="E80" s="93"/>
      <c r="F80" s="86"/>
      <c r="G80" s="356" t="s">
        <v>683</v>
      </c>
      <c r="H80" s="195">
        <v>51</v>
      </c>
      <c r="I80" s="368">
        <f>I81</f>
        <v>0</v>
      </c>
      <c r="J80" s="368">
        <f t="shared" ref="J80:L80" si="6">J81</f>
        <v>0</v>
      </c>
      <c r="K80" s="368">
        <f t="shared" si="6"/>
        <v>0</v>
      </c>
      <c r="L80" s="368">
        <f t="shared" si="6"/>
        <v>0</v>
      </c>
      <c r="M80" s="3"/>
      <c r="N80" s="3"/>
      <c r="O80" s="3"/>
      <c r="P80" s="3"/>
      <c r="Q80" s="3"/>
    </row>
    <row r="81" spans="1:17" ht="15.7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/>
      <c r="G81" s="356" t="s">
        <v>683</v>
      </c>
      <c r="H81" s="195">
        <v>52</v>
      </c>
      <c r="I81" s="368">
        <f>SUM(I82)</f>
        <v>0</v>
      </c>
      <c r="J81" s="368">
        <f t="shared" ref="J81:L81" si="7">SUM(J82)</f>
        <v>0</v>
      </c>
      <c r="K81" s="368">
        <f t="shared" si="7"/>
        <v>0</v>
      </c>
      <c r="L81" s="368">
        <f t="shared" si="7"/>
        <v>0</v>
      </c>
      <c r="M81" s="3"/>
      <c r="N81" s="3"/>
      <c r="O81" s="3"/>
      <c r="P81" s="3"/>
      <c r="Q81" s="3"/>
    </row>
    <row r="82" spans="1:17" ht="13.5" customHeight="1">
      <c r="A82" s="95">
        <v>2</v>
      </c>
      <c r="B82" s="93">
        <v>3</v>
      </c>
      <c r="C82" s="93">
        <v>2</v>
      </c>
      <c r="D82" s="93">
        <v>1</v>
      </c>
      <c r="E82" s="93">
        <v>1</v>
      </c>
      <c r="F82" s="86">
        <v>1</v>
      </c>
      <c r="G82" s="356" t="s">
        <v>683</v>
      </c>
      <c r="H82" s="195">
        <v>53</v>
      </c>
      <c r="I82" s="372"/>
      <c r="J82" s="372"/>
      <c r="K82" s="372"/>
      <c r="L82" s="372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1" t="s">
        <v>36</v>
      </c>
      <c r="H83" s="195">
        <v>54</v>
      </c>
      <c r="I83" s="368">
        <f>I84</f>
        <v>0</v>
      </c>
      <c r="J83" s="380">
        <f t="shared" ref="J83:L85" si="8">J84</f>
        <v>0</v>
      </c>
      <c r="K83" s="369">
        <f t="shared" si="8"/>
        <v>0</v>
      </c>
      <c r="L83" s="369">
        <f t="shared" si="8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228" t="s">
        <v>94</v>
      </c>
      <c r="H84" s="195">
        <v>55</v>
      </c>
      <c r="I84" s="368">
        <f>I85</f>
        <v>0</v>
      </c>
      <c r="J84" s="380">
        <f t="shared" si="8"/>
        <v>0</v>
      </c>
      <c r="K84" s="369">
        <f t="shared" si="8"/>
        <v>0</v>
      </c>
      <c r="L84" s="369">
        <f t="shared" si="8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1" t="s">
        <v>94</v>
      </c>
      <c r="H85" s="195">
        <v>56</v>
      </c>
      <c r="I85" s="368">
        <f>I86</f>
        <v>0</v>
      </c>
      <c r="J85" s="380">
        <f t="shared" si="8"/>
        <v>0</v>
      </c>
      <c r="K85" s="369">
        <f t="shared" si="8"/>
        <v>0</v>
      </c>
      <c r="L85" s="369">
        <f t="shared" si="8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1" t="s">
        <v>94</v>
      </c>
      <c r="H86" s="195">
        <v>57</v>
      </c>
      <c r="I86" s="368">
        <f>SUM(I87:I89)</f>
        <v>0</v>
      </c>
      <c r="J86" s="380">
        <f>SUM(J87:J89)</f>
        <v>0</v>
      </c>
      <c r="K86" s="369">
        <f>SUM(K87:K89)</f>
        <v>0</v>
      </c>
      <c r="L86" s="369">
        <f>SUM(L87:L89)</f>
        <v>0</v>
      </c>
      <c r="M86" s="3"/>
      <c r="N86" s="3"/>
      <c r="O86" s="3"/>
      <c r="P86" s="3"/>
      <c r="Q86" s="3"/>
    </row>
    <row r="87" spans="1:17" ht="14.2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39" t="s">
        <v>37</v>
      </c>
      <c r="H87" s="195">
        <v>58</v>
      </c>
      <c r="I87" s="372"/>
      <c r="J87" s="372"/>
      <c r="K87" s="372"/>
      <c r="L87" s="372"/>
      <c r="M87" s="3"/>
      <c r="N87" s="3"/>
      <c r="O87" s="3"/>
      <c r="P87" s="3"/>
      <c r="Q87" s="3"/>
    </row>
    <row r="88" spans="1:17" ht="13.5" customHeight="1">
      <c r="A88" s="42">
        <v>2</v>
      </c>
      <c r="B88" s="42">
        <v>4</v>
      </c>
      <c r="C88" s="42">
        <v>1</v>
      </c>
      <c r="D88" s="48">
        <v>1</v>
      </c>
      <c r="E88" s="48">
        <v>1</v>
      </c>
      <c r="F88" s="35">
        <v>2</v>
      </c>
      <c r="G88" s="59" t="s">
        <v>38</v>
      </c>
      <c r="H88" s="195">
        <v>59</v>
      </c>
      <c r="I88" s="372"/>
      <c r="J88" s="372"/>
      <c r="K88" s="372"/>
      <c r="L88" s="372"/>
      <c r="M88" s="3"/>
      <c r="N88" s="3"/>
      <c r="O88" s="3"/>
      <c r="P88" s="3"/>
      <c r="Q88" s="3"/>
    </row>
    <row r="89" spans="1:17">
      <c r="A89" s="42">
        <v>2</v>
      </c>
      <c r="B89" s="48">
        <v>4</v>
      </c>
      <c r="C89" s="42">
        <v>1</v>
      </c>
      <c r="D89" s="48">
        <v>1</v>
      </c>
      <c r="E89" s="48">
        <v>1</v>
      </c>
      <c r="F89" s="35">
        <v>3</v>
      </c>
      <c r="G89" s="59" t="s">
        <v>39</v>
      </c>
      <c r="H89" s="195">
        <v>60</v>
      </c>
      <c r="I89" s="381"/>
      <c r="J89" s="372"/>
      <c r="K89" s="372"/>
      <c r="L89" s="372"/>
      <c r="M89" s="3"/>
      <c r="N89" s="3"/>
      <c r="O89" s="3"/>
      <c r="P89" s="3"/>
      <c r="Q89" s="3"/>
    </row>
    <row r="90" spans="1:17">
      <c r="A90" s="45">
        <v>2</v>
      </c>
      <c r="B90" s="52">
        <v>5</v>
      </c>
      <c r="C90" s="45"/>
      <c r="D90" s="52"/>
      <c r="E90" s="52"/>
      <c r="F90" s="56"/>
      <c r="G90" s="62" t="s">
        <v>40</v>
      </c>
      <c r="H90" s="195">
        <v>61</v>
      </c>
      <c r="I90" s="368">
        <f>SUM(I91+I96+I101)</f>
        <v>0</v>
      </c>
      <c r="J90" s="380">
        <f>SUM(J91+J96+J101)</f>
        <v>0</v>
      </c>
      <c r="K90" s="369">
        <f>SUM(K91+K96+K101)</f>
        <v>0</v>
      </c>
      <c r="L90" s="369">
        <f>SUM(L91+L96+L101)</f>
        <v>0</v>
      </c>
      <c r="M90" s="3"/>
      <c r="N90" s="3"/>
      <c r="O90" s="3"/>
      <c r="P90" s="3"/>
      <c r="Q90" s="3"/>
    </row>
    <row r="91" spans="1:17">
      <c r="A91" s="46">
        <v>2</v>
      </c>
      <c r="B91" s="53">
        <v>5</v>
      </c>
      <c r="C91" s="46">
        <v>1</v>
      </c>
      <c r="D91" s="53"/>
      <c r="E91" s="53"/>
      <c r="F91" s="57"/>
      <c r="G91" s="223" t="s">
        <v>95</v>
      </c>
      <c r="H91" s="195">
        <v>62</v>
      </c>
      <c r="I91" s="379">
        <f>I92</f>
        <v>0</v>
      </c>
      <c r="J91" s="382">
        <f t="shared" ref="J91:L92" si="9">J92</f>
        <v>0</v>
      </c>
      <c r="K91" s="383">
        <f t="shared" si="9"/>
        <v>0</v>
      </c>
      <c r="L91" s="383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/>
      <c r="F92" s="29"/>
      <c r="G92" s="58" t="s">
        <v>95</v>
      </c>
      <c r="H92" s="195">
        <v>63</v>
      </c>
      <c r="I92" s="368">
        <f>I93</f>
        <v>0</v>
      </c>
      <c r="J92" s="380">
        <f t="shared" si="9"/>
        <v>0</v>
      </c>
      <c r="K92" s="369">
        <f t="shared" si="9"/>
        <v>0</v>
      </c>
      <c r="L92" s="369">
        <f t="shared" si="9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/>
      <c r="G93" s="58" t="s">
        <v>95</v>
      </c>
      <c r="H93" s="195">
        <v>64</v>
      </c>
      <c r="I93" s="368">
        <f>SUM(I94:I95)</f>
        <v>0</v>
      </c>
      <c r="J93" s="380">
        <f>SUM(J94:J95)</f>
        <v>0</v>
      </c>
      <c r="K93" s="369">
        <f>SUM(K94:K95)</f>
        <v>0</v>
      </c>
      <c r="L93" s="369">
        <f>SUM(L94:L95)</f>
        <v>0</v>
      </c>
      <c r="M93" s="3"/>
      <c r="N93" s="3"/>
      <c r="O93" s="3"/>
      <c r="P93" s="3"/>
      <c r="Q93" s="3"/>
    </row>
    <row r="94" spans="1:17" ht="25.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>
        <v>1</v>
      </c>
      <c r="G94" s="224" t="s">
        <v>579</v>
      </c>
      <c r="H94" s="195">
        <v>65</v>
      </c>
      <c r="I94" s="372"/>
      <c r="J94" s="372"/>
      <c r="K94" s="372"/>
      <c r="L94" s="372"/>
      <c r="M94" s="3"/>
      <c r="N94" s="3"/>
      <c r="O94" s="3"/>
      <c r="P94" s="3"/>
      <c r="Q94" s="3"/>
    </row>
    <row r="95" spans="1:17" ht="15.75" customHeight="1">
      <c r="A95" s="42">
        <v>2</v>
      </c>
      <c r="B95" s="48">
        <v>5</v>
      </c>
      <c r="C95" s="42">
        <v>1</v>
      </c>
      <c r="D95" s="48">
        <v>1</v>
      </c>
      <c r="E95" s="48">
        <v>1</v>
      </c>
      <c r="F95" s="35">
        <v>2</v>
      </c>
      <c r="G95" s="346" t="s">
        <v>564</v>
      </c>
      <c r="H95" s="195">
        <v>66</v>
      </c>
      <c r="I95" s="372"/>
      <c r="J95" s="372"/>
      <c r="K95" s="372"/>
      <c r="L95" s="372"/>
      <c r="M95" s="3"/>
      <c r="N95" s="3"/>
      <c r="O95" s="3"/>
      <c r="P95" s="3"/>
      <c r="Q95" s="3"/>
    </row>
    <row r="96" spans="1:17" ht="12" customHeight="1">
      <c r="A96" s="30">
        <v>2</v>
      </c>
      <c r="B96" s="47">
        <v>5</v>
      </c>
      <c r="C96" s="30">
        <v>2</v>
      </c>
      <c r="D96" s="47"/>
      <c r="E96" s="47"/>
      <c r="F96" s="29"/>
      <c r="G96" s="224" t="s">
        <v>96</v>
      </c>
      <c r="H96" s="195">
        <v>67</v>
      </c>
      <c r="I96" s="368">
        <f>I97</f>
        <v>0</v>
      </c>
      <c r="J96" s="380">
        <f t="shared" ref="J96:L97" si="10">J97</f>
        <v>0</v>
      </c>
      <c r="K96" s="369">
        <f t="shared" si="10"/>
        <v>0</v>
      </c>
      <c r="L96" s="368">
        <f t="shared" si="10"/>
        <v>0</v>
      </c>
      <c r="M96" s="3"/>
      <c r="N96" s="3"/>
      <c r="O96" s="3"/>
      <c r="P96" s="3"/>
      <c r="Q96" s="3"/>
    </row>
    <row r="97" spans="1:17" ht="15.75" customHeight="1">
      <c r="A97" s="31">
        <v>2</v>
      </c>
      <c r="B97" s="30">
        <v>5</v>
      </c>
      <c r="C97" s="47">
        <v>2</v>
      </c>
      <c r="D97" s="58">
        <v>1</v>
      </c>
      <c r="E97" s="30"/>
      <c r="F97" s="29"/>
      <c r="G97" s="58" t="s">
        <v>96</v>
      </c>
      <c r="H97" s="195">
        <v>68</v>
      </c>
      <c r="I97" s="368">
        <f>I98</f>
        <v>0</v>
      </c>
      <c r="J97" s="380">
        <f t="shared" si="10"/>
        <v>0</v>
      </c>
      <c r="K97" s="369">
        <f t="shared" si="10"/>
        <v>0</v>
      </c>
      <c r="L97" s="368">
        <f t="shared" si="10"/>
        <v>0</v>
      </c>
      <c r="M97" s="3"/>
      <c r="N97" s="3"/>
      <c r="O97" s="3"/>
      <c r="P97" s="3"/>
      <c r="Q97" s="3"/>
    </row>
    <row r="98" spans="1:17" ht="15" customHeight="1">
      <c r="A98" s="31">
        <v>2</v>
      </c>
      <c r="B98" s="30">
        <v>5</v>
      </c>
      <c r="C98" s="47">
        <v>2</v>
      </c>
      <c r="D98" s="58">
        <v>1</v>
      </c>
      <c r="E98" s="30">
        <v>1</v>
      </c>
      <c r="F98" s="29"/>
      <c r="G98" s="58" t="s">
        <v>96</v>
      </c>
      <c r="H98" s="195">
        <v>69</v>
      </c>
      <c r="I98" s="368">
        <f>SUM(I99:I100)</f>
        <v>0</v>
      </c>
      <c r="J98" s="380">
        <f>SUM(J99:J100)</f>
        <v>0</v>
      </c>
      <c r="K98" s="369">
        <f>SUM(K99:K100)</f>
        <v>0</v>
      </c>
      <c r="L98" s="368">
        <f>SUM(L99:L100)</f>
        <v>0</v>
      </c>
      <c r="M98" s="3"/>
      <c r="N98" s="3"/>
      <c r="O98" s="3"/>
      <c r="P98" s="3"/>
      <c r="Q98" s="3"/>
    </row>
    <row r="99" spans="1:17" ht="25.5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1</v>
      </c>
      <c r="G99" s="346" t="s">
        <v>580</v>
      </c>
      <c r="H99" s="195">
        <v>70</v>
      </c>
      <c r="I99" s="381"/>
      <c r="J99" s="372"/>
      <c r="K99" s="372"/>
      <c r="L99" s="372"/>
      <c r="M99" s="3"/>
      <c r="N99" s="3"/>
      <c r="O99" s="3"/>
      <c r="P99" s="3"/>
      <c r="Q99" s="3"/>
    </row>
    <row r="100" spans="1:17" ht="25.5" customHeight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2</v>
      </c>
      <c r="G100" s="346" t="s">
        <v>581</v>
      </c>
      <c r="H100" s="195">
        <v>71</v>
      </c>
      <c r="I100" s="372"/>
      <c r="J100" s="372"/>
      <c r="K100" s="372"/>
      <c r="L100" s="372"/>
      <c r="M100" s="3"/>
      <c r="N100" s="3"/>
      <c r="O100" s="3"/>
      <c r="P100" s="3"/>
      <c r="Q100" s="3"/>
    </row>
    <row r="101" spans="1:17" ht="28.5" customHeight="1">
      <c r="A101" s="31">
        <v>2</v>
      </c>
      <c r="B101" s="30">
        <v>5</v>
      </c>
      <c r="C101" s="47">
        <v>3</v>
      </c>
      <c r="D101" s="58"/>
      <c r="E101" s="30"/>
      <c r="F101" s="29"/>
      <c r="G101" s="224" t="s">
        <v>582</v>
      </c>
      <c r="H101" s="195">
        <v>72</v>
      </c>
      <c r="I101" s="368">
        <f>I102</f>
        <v>0</v>
      </c>
      <c r="J101" s="380">
        <f t="shared" ref="J101:L102" si="11">J102</f>
        <v>0</v>
      </c>
      <c r="K101" s="369">
        <f t="shared" si="11"/>
        <v>0</v>
      </c>
      <c r="L101" s="368">
        <f t="shared" si="11"/>
        <v>0</v>
      </c>
      <c r="M101" s="3"/>
      <c r="N101" s="3"/>
      <c r="O101" s="3"/>
      <c r="P101" s="3"/>
      <c r="Q101" s="3"/>
    </row>
    <row r="102" spans="1:17" ht="27" customHeight="1">
      <c r="A102" s="31">
        <v>2</v>
      </c>
      <c r="B102" s="30">
        <v>5</v>
      </c>
      <c r="C102" s="47">
        <v>3</v>
      </c>
      <c r="D102" s="58">
        <v>1</v>
      </c>
      <c r="E102" s="30"/>
      <c r="F102" s="29"/>
      <c r="G102" s="224" t="s">
        <v>583</v>
      </c>
      <c r="H102" s="195">
        <v>73</v>
      </c>
      <c r="I102" s="368">
        <f>I103</f>
        <v>0</v>
      </c>
      <c r="J102" s="380">
        <f t="shared" si="11"/>
        <v>0</v>
      </c>
      <c r="K102" s="369">
        <f t="shared" si="11"/>
        <v>0</v>
      </c>
      <c r="L102" s="368">
        <f t="shared" si="11"/>
        <v>0</v>
      </c>
      <c r="M102" s="3"/>
      <c r="N102" s="3"/>
      <c r="O102" s="3"/>
      <c r="P102" s="3"/>
      <c r="Q102" s="3"/>
    </row>
    <row r="103" spans="1:17" ht="30" customHeight="1">
      <c r="A103" s="34">
        <v>2</v>
      </c>
      <c r="B103" s="43">
        <v>5</v>
      </c>
      <c r="C103" s="50">
        <v>3</v>
      </c>
      <c r="D103" s="60">
        <v>1</v>
      </c>
      <c r="E103" s="43">
        <v>1</v>
      </c>
      <c r="F103" s="54"/>
      <c r="G103" s="227" t="s">
        <v>583</v>
      </c>
      <c r="H103" s="195">
        <v>74</v>
      </c>
      <c r="I103" s="375">
        <f>SUM(I104:I105)</f>
        <v>0</v>
      </c>
      <c r="J103" s="384">
        <f>SUM(J104:J105)</f>
        <v>0</v>
      </c>
      <c r="K103" s="385">
        <f>SUM(K104:K105)</f>
        <v>0</v>
      </c>
      <c r="L103" s="375">
        <f>SUM(L104:L105)</f>
        <v>0</v>
      </c>
      <c r="M103" s="3"/>
      <c r="N103" s="3"/>
      <c r="O103" s="3"/>
      <c r="P103" s="3"/>
      <c r="Q103" s="3"/>
    </row>
    <row r="104" spans="1:17" ht="26.25" customHeight="1">
      <c r="A104" s="39">
        <v>2</v>
      </c>
      <c r="B104" s="42">
        <v>5</v>
      </c>
      <c r="C104" s="48">
        <v>3</v>
      </c>
      <c r="D104" s="59">
        <v>1</v>
      </c>
      <c r="E104" s="42">
        <v>1</v>
      </c>
      <c r="F104" s="35">
        <v>1</v>
      </c>
      <c r="G104" s="346" t="s">
        <v>583</v>
      </c>
      <c r="H104" s="195">
        <v>75</v>
      </c>
      <c r="I104" s="372"/>
      <c r="J104" s="372"/>
      <c r="K104" s="372"/>
      <c r="L104" s="372"/>
      <c r="M104" s="3"/>
      <c r="N104" s="3"/>
      <c r="O104" s="3"/>
      <c r="P104" s="3"/>
      <c r="Q104" s="3"/>
    </row>
    <row r="105" spans="1:17" ht="26.25" customHeight="1">
      <c r="A105" s="38">
        <v>2</v>
      </c>
      <c r="B105" s="44">
        <v>5</v>
      </c>
      <c r="C105" s="51">
        <v>3</v>
      </c>
      <c r="D105" s="61">
        <v>1</v>
      </c>
      <c r="E105" s="44">
        <v>1</v>
      </c>
      <c r="F105" s="55">
        <v>2</v>
      </c>
      <c r="G105" s="283" t="s">
        <v>565</v>
      </c>
      <c r="H105" s="195">
        <v>76</v>
      </c>
      <c r="I105" s="372"/>
      <c r="J105" s="372"/>
      <c r="K105" s="372"/>
      <c r="L105" s="372"/>
      <c r="M105" s="3"/>
      <c r="N105" s="3"/>
      <c r="O105" s="3"/>
      <c r="P105" s="3"/>
      <c r="Q105" s="3"/>
    </row>
    <row r="106" spans="1:17" ht="27.75" customHeight="1">
      <c r="A106" s="338">
        <v>2</v>
      </c>
      <c r="B106" s="339">
        <v>5</v>
      </c>
      <c r="C106" s="337">
        <v>3</v>
      </c>
      <c r="D106" s="283">
        <v>2</v>
      </c>
      <c r="E106" s="339"/>
      <c r="F106" s="340"/>
      <c r="G106" s="283" t="s">
        <v>212</v>
      </c>
      <c r="H106" s="195">
        <v>77</v>
      </c>
      <c r="I106" s="375">
        <f>I107</f>
        <v>0</v>
      </c>
      <c r="J106" s="375">
        <f t="shared" ref="J106:L106" si="12">J107</f>
        <v>0</v>
      </c>
      <c r="K106" s="375">
        <f t="shared" si="12"/>
        <v>0</v>
      </c>
      <c r="L106" s="375">
        <f t="shared" si="12"/>
        <v>0</v>
      </c>
      <c r="M106" s="3"/>
      <c r="N106" s="3"/>
      <c r="O106" s="3"/>
      <c r="P106" s="3"/>
      <c r="Q106" s="3"/>
    </row>
    <row r="107" spans="1:17" ht="25.5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/>
      <c r="G107" s="283" t="s">
        <v>212</v>
      </c>
      <c r="H107" s="195">
        <v>78</v>
      </c>
      <c r="I107" s="375">
        <f>SUM(I108:I109)</f>
        <v>0</v>
      </c>
      <c r="J107" s="375">
        <f t="shared" ref="J107:L107" si="13">SUM(J108:J109)</f>
        <v>0</v>
      </c>
      <c r="K107" s="375">
        <f t="shared" si="13"/>
        <v>0</v>
      </c>
      <c r="L107" s="375">
        <f t="shared" si="13"/>
        <v>0</v>
      </c>
      <c r="M107" s="3"/>
      <c r="N107" s="3"/>
      <c r="O107" s="3"/>
      <c r="P107" s="3"/>
      <c r="Q107" s="3"/>
    </row>
    <row r="108" spans="1:17" ht="30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1</v>
      </c>
      <c r="G108" s="283" t="s">
        <v>212</v>
      </c>
      <c r="H108" s="195">
        <v>79</v>
      </c>
      <c r="I108" s="372"/>
      <c r="J108" s="372"/>
      <c r="K108" s="372"/>
      <c r="L108" s="372"/>
      <c r="M108" s="3"/>
      <c r="N108" s="3"/>
      <c r="O108" s="3"/>
      <c r="P108" s="3"/>
      <c r="Q108" s="3"/>
    </row>
    <row r="109" spans="1:17" ht="18" customHeight="1">
      <c r="A109" s="338">
        <v>2</v>
      </c>
      <c r="B109" s="339">
        <v>5</v>
      </c>
      <c r="C109" s="337">
        <v>3</v>
      </c>
      <c r="D109" s="283">
        <v>2</v>
      </c>
      <c r="E109" s="339">
        <v>1</v>
      </c>
      <c r="F109" s="340">
        <v>2</v>
      </c>
      <c r="G109" s="283" t="s">
        <v>213</v>
      </c>
      <c r="H109" s="195">
        <v>80</v>
      </c>
      <c r="I109" s="372"/>
      <c r="J109" s="372"/>
      <c r="K109" s="372"/>
      <c r="L109" s="372"/>
      <c r="M109" s="3"/>
      <c r="N109" s="3"/>
      <c r="O109" s="3"/>
      <c r="P109" s="3"/>
      <c r="Q109" s="3"/>
    </row>
    <row r="110" spans="1:17" ht="16.5" customHeight="1">
      <c r="A110" s="41">
        <v>2</v>
      </c>
      <c r="B110" s="45">
        <v>6</v>
      </c>
      <c r="C110" s="52"/>
      <c r="D110" s="62"/>
      <c r="E110" s="45"/>
      <c r="F110" s="56"/>
      <c r="G110" s="357" t="s">
        <v>43</v>
      </c>
      <c r="H110" s="195">
        <v>81</v>
      </c>
      <c r="I110" s="368">
        <f>SUM(I111+I116+I120+I124+I128)</f>
        <v>0</v>
      </c>
      <c r="J110" s="380">
        <f>SUM(J111+J116+J120+J124+J128)</f>
        <v>0</v>
      </c>
      <c r="K110" s="369">
        <f>SUM(K111+K116+K120+K124+K128)</f>
        <v>0</v>
      </c>
      <c r="L110" s="368">
        <f>SUM(L111+L116+L120+L124+L128)</f>
        <v>0</v>
      </c>
      <c r="M110" s="3"/>
      <c r="N110" s="3"/>
      <c r="O110" s="3"/>
      <c r="P110" s="3"/>
      <c r="Q110" s="3"/>
    </row>
    <row r="111" spans="1:17" ht="14.25" customHeight="1">
      <c r="A111" s="34">
        <v>2</v>
      </c>
      <c r="B111" s="43">
        <v>6</v>
      </c>
      <c r="C111" s="50">
        <v>1</v>
      </c>
      <c r="D111" s="60"/>
      <c r="E111" s="43"/>
      <c r="F111" s="54"/>
      <c r="G111" s="227" t="s">
        <v>98</v>
      </c>
      <c r="H111" s="195">
        <v>82</v>
      </c>
      <c r="I111" s="375">
        <f>I112</f>
        <v>0</v>
      </c>
      <c r="J111" s="384">
        <f t="shared" ref="J111:L112" si="14">J112</f>
        <v>0</v>
      </c>
      <c r="K111" s="385">
        <f t="shared" si="14"/>
        <v>0</v>
      </c>
      <c r="L111" s="375">
        <f t="shared" si="14"/>
        <v>0</v>
      </c>
      <c r="M111" s="3"/>
      <c r="N111" s="3"/>
      <c r="O111" s="3"/>
      <c r="P111" s="3"/>
      <c r="Q111" s="3"/>
    </row>
    <row r="112" spans="1:17" ht="14.25" customHeight="1">
      <c r="A112" s="31">
        <v>2</v>
      </c>
      <c r="B112" s="30">
        <v>6</v>
      </c>
      <c r="C112" s="47">
        <v>1</v>
      </c>
      <c r="D112" s="58">
        <v>1</v>
      </c>
      <c r="E112" s="30"/>
      <c r="F112" s="29"/>
      <c r="G112" s="58" t="s">
        <v>98</v>
      </c>
      <c r="H112" s="195">
        <v>83</v>
      </c>
      <c r="I112" s="368">
        <f>I113</f>
        <v>0</v>
      </c>
      <c r="J112" s="380">
        <f t="shared" si="14"/>
        <v>0</v>
      </c>
      <c r="K112" s="369">
        <f t="shared" si="14"/>
        <v>0</v>
      </c>
      <c r="L112" s="368">
        <f t="shared" si="14"/>
        <v>0</v>
      </c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/>
      <c r="G113" s="58" t="s">
        <v>98</v>
      </c>
      <c r="H113" s="195">
        <v>84</v>
      </c>
      <c r="I113" s="368">
        <f>SUM(I114:I115)</f>
        <v>0</v>
      </c>
      <c r="J113" s="380">
        <f>SUM(J114:J115)</f>
        <v>0</v>
      </c>
      <c r="K113" s="369">
        <f>SUM(K114:K115)</f>
        <v>0</v>
      </c>
      <c r="L113" s="368">
        <f>SUM(L114:L115)</f>
        <v>0</v>
      </c>
      <c r="M113" s="3"/>
      <c r="N113" s="3"/>
      <c r="O113" s="3"/>
      <c r="P113" s="3"/>
      <c r="Q113" s="3"/>
    </row>
    <row r="114" spans="1:17" ht="13.5" customHeight="1">
      <c r="A114" s="31">
        <v>2</v>
      </c>
      <c r="B114" s="30">
        <v>6</v>
      </c>
      <c r="C114" s="47">
        <v>1</v>
      </c>
      <c r="D114" s="58">
        <v>1</v>
      </c>
      <c r="E114" s="30">
        <v>1</v>
      </c>
      <c r="F114" s="29">
        <v>1</v>
      </c>
      <c r="G114" s="58" t="s">
        <v>44</v>
      </c>
      <c r="H114" s="195">
        <v>85</v>
      </c>
      <c r="I114" s="381"/>
      <c r="J114" s="372"/>
      <c r="K114" s="372"/>
      <c r="L114" s="372"/>
      <c r="M114" s="3"/>
      <c r="N114" s="3"/>
      <c r="O114" s="3"/>
      <c r="P114" s="3"/>
      <c r="Q114" s="3"/>
    </row>
    <row r="115" spans="1:17">
      <c r="A115" s="64">
        <v>2</v>
      </c>
      <c r="B115" s="46">
        <v>6</v>
      </c>
      <c r="C115" s="53">
        <v>1</v>
      </c>
      <c r="D115" s="63">
        <v>1</v>
      </c>
      <c r="E115" s="46">
        <v>1</v>
      </c>
      <c r="F115" s="57">
        <v>2</v>
      </c>
      <c r="G115" s="63" t="s">
        <v>99</v>
      </c>
      <c r="H115" s="195">
        <v>86</v>
      </c>
      <c r="I115" s="370"/>
      <c r="J115" s="370"/>
      <c r="K115" s="370"/>
      <c r="L115" s="370"/>
      <c r="M115" s="3"/>
      <c r="N115" s="3"/>
      <c r="O115" s="3"/>
      <c r="P115" s="3"/>
      <c r="Q115" s="3"/>
    </row>
    <row r="116" spans="1:17" ht="25.5">
      <c r="A116" s="31">
        <v>2</v>
      </c>
      <c r="B116" s="30">
        <v>6</v>
      </c>
      <c r="C116" s="47">
        <v>2</v>
      </c>
      <c r="D116" s="58"/>
      <c r="E116" s="30"/>
      <c r="F116" s="29"/>
      <c r="G116" s="224" t="s">
        <v>684</v>
      </c>
      <c r="H116" s="195">
        <v>87</v>
      </c>
      <c r="I116" s="368">
        <f>I117</f>
        <v>0</v>
      </c>
      <c r="J116" s="380">
        <f t="shared" ref="J116:L118" si="15">J117</f>
        <v>0</v>
      </c>
      <c r="K116" s="369">
        <f t="shared" si="15"/>
        <v>0</v>
      </c>
      <c r="L116" s="368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/>
      <c r="F117" s="29"/>
      <c r="G117" s="224" t="s">
        <v>684</v>
      </c>
      <c r="H117" s="195">
        <v>88</v>
      </c>
      <c r="I117" s="368">
        <f>I118</f>
        <v>0</v>
      </c>
      <c r="J117" s="380">
        <f t="shared" si="15"/>
        <v>0</v>
      </c>
      <c r="K117" s="369">
        <f t="shared" si="15"/>
        <v>0</v>
      </c>
      <c r="L117" s="368">
        <f t="shared" si="15"/>
        <v>0</v>
      </c>
      <c r="M117" s="3"/>
      <c r="N117" s="3"/>
      <c r="O117" s="3"/>
      <c r="P117" s="3"/>
      <c r="Q117" s="3"/>
    </row>
    <row r="118" spans="1:17" ht="14.25" customHeight="1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/>
      <c r="G118" s="224" t="s">
        <v>684</v>
      </c>
      <c r="H118" s="195">
        <v>89</v>
      </c>
      <c r="I118" s="387">
        <f>I119</f>
        <v>0</v>
      </c>
      <c r="J118" s="388">
        <f t="shared" si="15"/>
        <v>0</v>
      </c>
      <c r="K118" s="389">
        <f t="shared" si="15"/>
        <v>0</v>
      </c>
      <c r="L118" s="387">
        <f t="shared" si="15"/>
        <v>0</v>
      </c>
      <c r="M118" s="3"/>
      <c r="N118" s="3"/>
      <c r="O118" s="3"/>
      <c r="P118" s="3"/>
      <c r="Q118" s="3"/>
    </row>
    <row r="119" spans="1:17" ht="25.5">
      <c r="A119" s="31">
        <v>2</v>
      </c>
      <c r="B119" s="30">
        <v>6</v>
      </c>
      <c r="C119" s="47">
        <v>2</v>
      </c>
      <c r="D119" s="58">
        <v>1</v>
      </c>
      <c r="E119" s="30">
        <v>1</v>
      </c>
      <c r="F119" s="29">
        <v>1</v>
      </c>
      <c r="G119" s="224" t="s">
        <v>684</v>
      </c>
      <c r="H119" s="195">
        <v>90</v>
      </c>
      <c r="I119" s="372"/>
      <c r="J119" s="372"/>
      <c r="K119" s="372"/>
      <c r="L119" s="372"/>
      <c r="M119" s="3"/>
      <c r="N119" s="3"/>
      <c r="O119" s="3"/>
      <c r="P119" s="3"/>
      <c r="Q119" s="3"/>
    </row>
    <row r="120" spans="1:17" ht="26.25" customHeight="1">
      <c r="A120" s="64">
        <v>2</v>
      </c>
      <c r="B120" s="46">
        <v>6</v>
      </c>
      <c r="C120" s="53">
        <v>3</v>
      </c>
      <c r="D120" s="63"/>
      <c r="E120" s="46"/>
      <c r="F120" s="57"/>
      <c r="G120" s="223" t="s">
        <v>45</v>
      </c>
      <c r="H120" s="195">
        <v>91</v>
      </c>
      <c r="I120" s="379">
        <f>I121</f>
        <v>0</v>
      </c>
      <c r="J120" s="382">
        <f t="shared" ref="J120:L122" si="16">J121</f>
        <v>0</v>
      </c>
      <c r="K120" s="383">
        <f t="shared" si="16"/>
        <v>0</v>
      </c>
      <c r="L120" s="379">
        <f t="shared" si="16"/>
        <v>0</v>
      </c>
      <c r="M120" s="3"/>
      <c r="N120" s="3"/>
      <c r="O120" s="3"/>
      <c r="P120" s="3"/>
      <c r="Q120" s="3"/>
    </row>
    <row r="121" spans="1:17" ht="25.5">
      <c r="A121" s="31">
        <v>2</v>
      </c>
      <c r="B121" s="30">
        <v>6</v>
      </c>
      <c r="C121" s="47">
        <v>3</v>
      </c>
      <c r="D121" s="58">
        <v>1</v>
      </c>
      <c r="E121" s="30"/>
      <c r="F121" s="29"/>
      <c r="G121" s="58" t="s">
        <v>45</v>
      </c>
      <c r="H121" s="195">
        <v>92</v>
      </c>
      <c r="I121" s="368">
        <f>I122</f>
        <v>0</v>
      </c>
      <c r="J121" s="380">
        <f t="shared" si="16"/>
        <v>0</v>
      </c>
      <c r="K121" s="369">
        <f t="shared" si="16"/>
        <v>0</v>
      </c>
      <c r="L121" s="368">
        <f t="shared" si="16"/>
        <v>0</v>
      </c>
      <c r="M121" s="3"/>
      <c r="N121" s="3"/>
      <c r="O121" s="3"/>
      <c r="P121" s="3"/>
      <c r="Q121" s="3"/>
    </row>
    <row r="122" spans="1:17" ht="26.25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/>
      <c r="G122" s="58" t="s">
        <v>45</v>
      </c>
      <c r="H122" s="195">
        <v>93</v>
      </c>
      <c r="I122" s="368">
        <f>I123</f>
        <v>0</v>
      </c>
      <c r="J122" s="380">
        <f t="shared" si="16"/>
        <v>0</v>
      </c>
      <c r="K122" s="369">
        <f t="shared" si="16"/>
        <v>0</v>
      </c>
      <c r="L122" s="368">
        <f t="shared" si="16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3</v>
      </c>
      <c r="D123" s="58">
        <v>1</v>
      </c>
      <c r="E123" s="30">
        <v>1</v>
      </c>
      <c r="F123" s="29">
        <v>1</v>
      </c>
      <c r="G123" s="58" t="s">
        <v>45</v>
      </c>
      <c r="H123" s="195">
        <v>94</v>
      </c>
      <c r="I123" s="381"/>
      <c r="J123" s="372"/>
      <c r="K123" s="372"/>
      <c r="L123" s="372"/>
      <c r="M123" s="3"/>
      <c r="N123" s="3"/>
      <c r="O123" s="3"/>
      <c r="P123" s="3"/>
      <c r="Q123" s="3"/>
    </row>
    <row r="124" spans="1:17" ht="25.5">
      <c r="A124" s="64">
        <v>2</v>
      </c>
      <c r="B124" s="46">
        <v>6</v>
      </c>
      <c r="C124" s="53">
        <v>4</v>
      </c>
      <c r="D124" s="63"/>
      <c r="E124" s="46"/>
      <c r="F124" s="57"/>
      <c r="G124" s="223" t="s">
        <v>46</v>
      </c>
      <c r="H124" s="195">
        <v>95</v>
      </c>
      <c r="I124" s="379">
        <f>I125</f>
        <v>0</v>
      </c>
      <c r="J124" s="382">
        <f t="shared" ref="J124:L126" si="17">J125</f>
        <v>0</v>
      </c>
      <c r="K124" s="383">
        <f t="shared" si="17"/>
        <v>0</v>
      </c>
      <c r="L124" s="379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/>
      <c r="F125" s="29"/>
      <c r="G125" s="58" t="s">
        <v>46</v>
      </c>
      <c r="H125" s="195">
        <v>96</v>
      </c>
      <c r="I125" s="368">
        <f>I126</f>
        <v>0</v>
      </c>
      <c r="J125" s="380">
        <f t="shared" si="17"/>
        <v>0</v>
      </c>
      <c r="K125" s="369">
        <f t="shared" si="17"/>
        <v>0</v>
      </c>
      <c r="L125" s="368">
        <f t="shared" si="17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/>
      <c r="G126" s="58" t="s">
        <v>46</v>
      </c>
      <c r="H126" s="195">
        <v>97</v>
      </c>
      <c r="I126" s="368">
        <f>I127</f>
        <v>0</v>
      </c>
      <c r="J126" s="380">
        <f t="shared" si="17"/>
        <v>0</v>
      </c>
      <c r="K126" s="369">
        <f t="shared" si="17"/>
        <v>0</v>
      </c>
      <c r="L126" s="368">
        <f t="shared" si="17"/>
        <v>0</v>
      </c>
      <c r="M126" s="3"/>
      <c r="N126" s="3"/>
      <c r="O126" s="3"/>
      <c r="P126" s="3"/>
      <c r="Q126" s="3"/>
    </row>
    <row r="127" spans="1:17" ht="27.75" customHeight="1">
      <c r="A127" s="31">
        <v>2</v>
      </c>
      <c r="B127" s="30">
        <v>6</v>
      </c>
      <c r="C127" s="47">
        <v>4</v>
      </c>
      <c r="D127" s="58">
        <v>1</v>
      </c>
      <c r="E127" s="30">
        <v>1</v>
      </c>
      <c r="F127" s="29">
        <v>1</v>
      </c>
      <c r="G127" s="58" t="s">
        <v>46</v>
      </c>
      <c r="H127" s="195">
        <v>98</v>
      </c>
      <c r="I127" s="381"/>
      <c r="J127" s="372"/>
      <c r="K127" s="372"/>
      <c r="L127" s="372"/>
      <c r="M127" s="3"/>
      <c r="N127" s="3"/>
      <c r="O127" s="3"/>
      <c r="P127" s="3"/>
      <c r="Q127" s="3"/>
    </row>
    <row r="128" spans="1:17" ht="27" customHeight="1">
      <c r="A128" s="34">
        <v>2</v>
      </c>
      <c r="B128" s="65">
        <v>6</v>
      </c>
      <c r="C128" s="66">
        <v>5</v>
      </c>
      <c r="D128" s="67"/>
      <c r="E128" s="65"/>
      <c r="F128" s="28"/>
      <c r="G128" s="226" t="s">
        <v>584</v>
      </c>
      <c r="H128" s="195">
        <v>99</v>
      </c>
      <c r="I128" s="376">
        <f>I129</f>
        <v>0</v>
      </c>
      <c r="J128" s="390">
        <f t="shared" ref="J128:L130" si="18">J129</f>
        <v>0</v>
      </c>
      <c r="K128" s="377">
        <f t="shared" si="18"/>
        <v>0</v>
      </c>
      <c r="L128" s="376">
        <f t="shared" si="18"/>
        <v>0</v>
      </c>
      <c r="M128" s="3"/>
      <c r="N128" s="3"/>
      <c r="O128" s="3"/>
      <c r="P128" s="3"/>
      <c r="Q128" s="3"/>
    </row>
    <row r="129" spans="1:17" ht="29.25" customHeight="1">
      <c r="A129" s="31">
        <v>2</v>
      </c>
      <c r="B129" s="30">
        <v>6</v>
      </c>
      <c r="C129" s="47">
        <v>5</v>
      </c>
      <c r="D129" s="58">
        <v>1</v>
      </c>
      <c r="E129" s="30"/>
      <c r="F129" s="29"/>
      <c r="G129" s="226" t="s">
        <v>585</v>
      </c>
      <c r="H129" s="195">
        <v>100</v>
      </c>
      <c r="I129" s="368">
        <f>I130</f>
        <v>0</v>
      </c>
      <c r="J129" s="380">
        <f t="shared" si="18"/>
        <v>0</v>
      </c>
      <c r="K129" s="369">
        <f t="shared" si="18"/>
        <v>0</v>
      </c>
      <c r="L129" s="368">
        <f t="shared" si="18"/>
        <v>0</v>
      </c>
      <c r="M129" s="3"/>
      <c r="N129" s="3"/>
      <c r="O129" s="3"/>
      <c r="P129" s="3"/>
      <c r="Q129" s="3"/>
    </row>
    <row r="130" spans="1:17" ht="25.5" customHeight="1">
      <c r="A130" s="31">
        <v>2</v>
      </c>
      <c r="B130" s="30">
        <v>6</v>
      </c>
      <c r="C130" s="47">
        <v>5</v>
      </c>
      <c r="D130" s="58">
        <v>1</v>
      </c>
      <c r="E130" s="30">
        <v>1</v>
      </c>
      <c r="F130" s="29"/>
      <c r="G130" s="226" t="s">
        <v>584</v>
      </c>
      <c r="H130" s="195">
        <v>101</v>
      </c>
      <c r="I130" s="368">
        <f>I131</f>
        <v>0</v>
      </c>
      <c r="J130" s="380">
        <f t="shared" si="18"/>
        <v>0</v>
      </c>
      <c r="K130" s="369">
        <f t="shared" si="18"/>
        <v>0</v>
      </c>
      <c r="L130" s="368">
        <f t="shared" si="18"/>
        <v>0</v>
      </c>
      <c r="M130" s="3"/>
      <c r="N130" s="3"/>
      <c r="O130" s="3"/>
      <c r="P130" s="3"/>
      <c r="Q130" s="3"/>
    </row>
    <row r="131" spans="1:17" ht="27.75" customHeight="1">
      <c r="A131" s="30">
        <v>2</v>
      </c>
      <c r="B131" s="47">
        <v>6</v>
      </c>
      <c r="C131" s="30">
        <v>5</v>
      </c>
      <c r="D131" s="30">
        <v>1</v>
      </c>
      <c r="E131" s="58">
        <v>1</v>
      </c>
      <c r="F131" s="29">
        <v>1</v>
      </c>
      <c r="G131" s="226" t="s">
        <v>586</v>
      </c>
      <c r="H131" s="195">
        <v>102</v>
      </c>
      <c r="I131" s="381"/>
      <c r="J131" s="372"/>
      <c r="K131" s="372"/>
      <c r="L131" s="372"/>
      <c r="M131" s="3"/>
      <c r="N131" s="3"/>
      <c r="O131" s="3"/>
      <c r="P131" s="3"/>
      <c r="Q131" s="3"/>
    </row>
    <row r="132" spans="1:1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5">
        <v>103</v>
      </c>
      <c r="I132" s="369">
        <f>SUM(I133+I138+I146)</f>
        <v>200</v>
      </c>
      <c r="J132" s="380">
        <f>SUM(J133+J138+J146)</f>
        <v>100</v>
      </c>
      <c r="K132" s="369">
        <f>SUM(K133+K138+K146)</f>
        <v>41.73</v>
      </c>
      <c r="L132" s="368">
        <f>SUM(L133+L138+L146)</f>
        <v>41.73</v>
      </c>
      <c r="M132" s="3"/>
      <c r="N132" s="3"/>
      <c r="O132" s="3"/>
      <c r="P132" s="3"/>
      <c r="Q132" s="3"/>
    </row>
    <row r="133" spans="1:1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5">
        <v>104</v>
      </c>
      <c r="I133" s="369">
        <f>I134</f>
        <v>0</v>
      </c>
      <c r="J133" s="380">
        <f t="shared" ref="J133:L134" si="19">J134</f>
        <v>0</v>
      </c>
      <c r="K133" s="369">
        <f t="shared" si="19"/>
        <v>0</v>
      </c>
      <c r="L133" s="368">
        <f t="shared" si="19"/>
        <v>0</v>
      </c>
      <c r="M133" s="3"/>
      <c r="N133" s="3"/>
      <c r="O133" s="3"/>
      <c r="P133" s="3"/>
      <c r="Q133" s="3"/>
    </row>
    <row r="134" spans="1:1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5">
        <v>105</v>
      </c>
      <c r="I134" s="369">
        <f>I135</f>
        <v>0</v>
      </c>
      <c r="J134" s="380">
        <f t="shared" si="19"/>
        <v>0</v>
      </c>
      <c r="K134" s="369">
        <f t="shared" si="19"/>
        <v>0</v>
      </c>
      <c r="L134" s="368">
        <f t="shared" si="19"/>
        <v>0</v>
      </c>
      <c r="M134" s="3"/>
      <c r="N134" s="3"/>
      <c r="O134" s="3"/>
      <c r="P134" s="3"/>
      <c r="Q134" s="3"/>
    </row>
    <row r="135" spans="1:1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5">
        <v>106</v>
      </c>
      <c r="I135" s="369">
        <f>SUM(I136:I137)</f>
        <v>0</v>
      </c>
      <c r="J135" s="380">
        <f>SUM(J136:J137)</f>
        <v>0</v>
      </c>
      <c r="K135" s="369">
        <f>SUM(K136:K137)</f>
        <v>0</v>
      </c>
      <c r="L135" s="368">
        <f>SUM(L136:L137)</f>
        <v>0</v>
      </c>
      <c r="M135" s="3"/>
      <c r="N135" s="3"/>
      <c r="O135" s="3"/>
      <c r="P135" s="3"/>
      <c r="Q135" s="3"/>
    </row>
    <row r="136" spans="1:1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5">
        <v>107</v>
      </c>
      <c r="I136" s="391"/>
      <c r="J136" s="391"/>
      <c r="K136" s="391"/>
      <c r="L136" s="391"/>
      <c r="M136" s="3"/>
      <c r="N136" s="3"/>
      <c r="O136" s="3"/>
      <c r="P136" s="3"/>
      <c r="Q136" s="3"/>
    </row>
    <row r="137" spans="1:1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5">
        <v>108</v>
      </c>
      <c r="I137" s="392"/>
      <c r="J137" s="371"/>
      <c r="K137" s="371"/>
      <c r="L137" s="371"/>
      <c r="M137" s="3"/>
      <c r="N137" s="3"/>
      <c r="O137" s="3"/>
      <c r="P137" s="3"/>
      <c r="Q137" s="3"/>
    </row>
    <row r="138" spans="1:1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652</v>
      </c>
      <c r="H138" s="195">
        <v>109</v>
      </c>
      <c r="I138" s="385">
        <f>I139</f>
        <v>0</v>
      </c>
      <c r="J138" s="384">
        <f t="shared" ref="J138:L139" si="20">J139</f>
        <v>0</v>
      </c>
      <c r="K138" s="385">
        <f t="shared" si="20"/>
        <v>0</v>
      </c>
      <c r="L138" s="375">
        <f t="shared" si="20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5">
        <v>110</v>
      </c>
      <c r="I139" s="369">
        <f>I140</f>
        <v>0</v>
      </c>
      <c r="J139" s="380">
        <f t="shared" si="20"/>
        <v>0</v>
      </c>
      <c r="K139" s="369">
        <f t="shared" si="20"/>
        <v>0</v>
      </c>
      <c r="L139" s="368">
        <f t="shared" si="20"/>
        <v>0</v>
      </c>
      <c r="M139" s="3"/>
      <c r="N139" s="3"/>
      <c r="O139" s="3"/>
      <c r="P139" s="3"/>
      <c r="Q139" s="3"/>
    </row>
    <row r="140" spans="1:1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5">
        <v>111</v>
      </c>
      <c r="I140" s="369">
        <f>SUM(I141:I142)</f>
        <v>0</v>
      </c>
      <c r="J140" s="380">
        <f>SUM(J141:J142)</f>
        <v>0</v>
      </c>
      <c r="K140" s="369">
        <f>SUM(K141:K142)</f>
        <v>0</v>
      </c>
      <c r="L140" s="368">
        <f>SUM(L141:L142)</f>
        <v>0</v>
      </c>
      <c r="M140" s="3"/>
      <c r="N140" s="3"/>
      <c r="O140" s="3"/>
      <c r="P140" s="3"/>
      <c r="Q140" s="3"/>
    </row>
    <row r="141" spans="1:1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5">
        <v>112</v>
      </c>
      <c r="I141" s="392"/>
      <c r="J141" s="371"/>
      <c r="K141" s="371"/>
      <c r="L141" s="371"/>
      <c r="M141" s="3"/>
      <c r="N141" s="3"/>
      <c r="O141" s="3"/>
      <c r="P141" s="3"/>
      <c r="Q141" s="3"/>
    </row>
    <row r="142" spans="1:1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5">
        <v>113</v>
      </c>
      <c r="I142" s="371"/>
      <c r="J142" s="371"/>
      <c r="K142" s="371"/>
      <c r="L142" s="371"/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/>
      <c r="F143" s="333"/>
      <c r="G143" s="224" t="s">
        <v>215</v>
      </c>
      <c r="H143" s="195">
        <v>114</v>
      </c>
      <c r="I143" s="369">
        <f>I144</f>
        <v>0</v>
      </c>
      <c r="J143" s="369">
        <f t="shared" ref="J143:L143" si="21">J144</f>
        <v>0</v>
      </c>
      <c r="K143" s="369">
        <f t="shared" si="21"/>
        <v>0</v>
      </c>
      <c r="L143" s="369">
        <f t="shared" si="21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/>
      <c r="G144" s="224" t="s">
        <v>215</v>
      </c>
      <c r="H144" s="195">
        <v>115</v>
      </c>
      <c r="I144" s="369">
        <f>SUM(I145)</f>
        <v>0</v>
      </c>
      <c r="J144" s="369">
        <f t="shared" ref="J144:L144" si="22">SUM(J145)</f>
        <v>0</v>
      </c>
      <c r="K144" s="369">
        <f t="shared" si="22"/>
        <v>0</v>
      </c>
      <c r="L144" s="369">
        <f t="shared" si="22"/>
        <v>0</v>
      </c>
      <c r="M144" s="3"/>
      <c r="N144" s="3"/>
      <c r="O144" s="3"/>
      <c r="P144" s="3"/>
      <c r="Q144" s="3"/>
    </row>
    <row r="145" spans="1:17" ht="15" customHeight="1">
      <c r="A145" s="228">
        <v>2</v>
      </c>
      <c r="B145" s="85">
        <v>7</v>
      </c>
      <c r="C145" s="228">
        <v>2</v>
      </c>
      <c r="D145" s="85">
        <v>2</v>
      </c>
      <c r="E145" s="84">
        <v>1</v>
      </c>
      <c r="F145" s="333">
        <v>1</v>
      </c>
      <c r="G145" s="224" t="s">
        <v>215</v>
      </c>
      <c r="H145" s="195">
        <v>116</v>
      </c>
      <c r="I145" s="371"/>
      <c r="J145" s="371"/>
      <c r="K145" s="371"/>
      <c r="L145" s="371"/>
      <c r="M145" s="3"/>
      <c r="N145" s="3"/>
      <c r="O145" s="3"/>
      <c r="P145" s="3"/>
      <c r="Q145" s="3"/>
    </row>
    <row r="146" spans="1:17">
      <c r="A146" s="31">
        <v>2</v>
      </c>
      <c r="B146" s="30">
        <v>7</v>
      </c>
      <c r="C146" s="31">
        <v>3</v>
      </c>
      <c r="D146" s="30"/>
      <c r="E146" s="47"/>
      <c r="F146" s="40"/>
      <c r="G146" s="224" t="s">
        <v>108</v>
      </c>
      <c r="H146" s="195">
        <v>117</v>
      </c>
      <c r="I146" s="369">
        <f>I147</f>
        <v>200</v>
      </c>
      <c r="J146" s="380">
        <f t="shared" ref="J146:L147" si="23">J147</f>
        <v>100</v>
      </c>
      <c r="K146" s="369">
        <f t="shared" si="23"/>
        <v>41.73</v>
      </c>
      <c r="L146" s="368">
        <f t="shared" si="23"/>
        <v>41.73</v>
      </c>
      <c r="M146" s="3"/>
      <c r="N146" s="3"/>
      <c r="O146" s="3"/>
      <c r="P146" s="3"/>
      <c r="Q146" s="3"/>
    </row>
    <row r="147" spans="1:17">
      <c r="A147" s="34">
        <v>2</v>
      </c>
      <c r="B147" s="65">
        <v>7</v>
      </c>
      <c r="C147" s="74">
        <v>3</v>
      </c>
      <c r="D147" s="65">
        <v>1</v>
      </c>
      <c r="E147" s="66"/>
      <c r="F147" s="71"/>
      <c r="G147" s="67" t="s">
        <v>108</v>
      </c>
      <c r="H147" s="195">
        <v>118</v>
      </c>
      <c r="I147" s="377">
        <f>I148</f>
        <v>200</v>
      </c>
      <c r="J147" s="390">
        <f t="shared" si="23"/>
        <v>100</v>
      </c>
      <c r="K147" s="377">
        <f t="shared" si="23"/>
        <v>41.73</v>
      </c>
      <c r="L147" s="376">
        <f t="shared" si="23"/>
        <v>41.73</v>
      </c>
      <c r="M147" s="3"/>
      <c r="N147" s="3"/>
      <c r="O147" s="3"/>
      <c r="P147" s="3"/>
      <c r="Q147" s="3"/>
    </row>
    <row r="148" spans="1:17">
      <c r="A148" s="31">
        <v>2</v>
      </c>
      <c r="B148" s="30">
        <v>7</v>
      </c>
      <c r="C148" s="31">
        <v>3</v>
      </c>
      <c r="D148" s="30">
        <v>1</v>
      </c>
      <c r="E148" s="47">
        <v>1</v>
      </c>
      <c r="F148" s="40"/>
      <c r="G148" s="58" t="s">
        <v>108</v>
      </c>
      <c r="H148" s="195">
        <v>119</v>
      </c>
      <c r="I148" s="369">
        <f>SUM(I149:I150)</f>
        <v>200</v>
      </c>
      <c r="J148" s="380">
        <f>SUM(J149:J150)</f>
        <v>100</v>
      </c>
      <c r="K148" s="369">
        <f>SUM(K149:K150)</f>
        <v>41.73</v>
      </c>
      <c r="L148" s="368">
        <f>SUM(L149:L150)</f>
        <v>41.73</v>
      </c>
      <c r="M148" s="3"/>
      <c r="N148" s="3"/>
      <c r="O148" s="3"/>
      <c r="P148" s="3"/>
      <c r="Q148" s="3"/>
    </row>
    <row r="149" spans="1:17">
      <c r="A149" s="64">
        <v>2</v>
      </c>
      <c r="B149" s="46">
        <v>7</v>
      </c>
      <c r="C149" s="64">
        <v>3</v>
      </c>
      <c r="D149" s="46">
        <v>1</v>
      </c>
      <c r="E149" s="53">
        <v>1</v>
      </c>
      <c r="F149" s="33">
        <v>1</v>
      </c>
      <c r="G149" s="63" t="s">
        <v>109</v>
      </c>
      <c r="H149" s="195">
        <v>120</v>
      </c>
      <c r="I149" s="393">
        <v>200</v>
      </c>
      <c r="J149" s="391">
        <v>100</v>
      </c>
      <c r="K149" s="391">
        <v>41.73</v>
      </c>
      <c r="L149" s="391">
        <v>41.73</v>
      </c>
      <c r="M149" s="3"/>
      <c r="N149" s="3"/>
      <c r="O149" s="3"/>
      <c r="P149" s="3"/>
      <c r="Q149" s="3"/>
    </row>
    <row r="150" spans="1:17" ht="16.5" customHeight="1">
      <c r="A150" s="31">
        <v>2</v>
      </c>
      <c r="B150" s="30">
        <v>7</v>
      </c>
      <c r="C150" s="31">
        <v>3</v>
      </c>
      <c r="D150" s="30">
        <v>1</v>
      </c>
      <c r="E150" s="47">
        <v>1</v>
      </c>
      <c r="F150" s="40">
        <v>2</v>
      </c>
      <c r="G150" s="58" t="s">
        <v>110</v>
      </c>
      <c r="H150" s="195">
        <v>121</v>
      </c>
      <c r="I150" s="371"/>
      <c r="J150" s="372"/>
      <c r="K150" s="372"/>
      <c r="L150" s="372"/>
      <c r="M150" s="3"/>
      <c r="N150" s="3"/>
      <c r="O150" s="3"/>
      <c r="P150" s="3"/>
      <c r="Q150" s="3"/>
    </row>
    <row r="151" spans="1:17" ht="15" customHeight="1">
      <c r="A151" s="41">
        <v>2</v>
      </c>
      <c r="B151" s="41">
        <v>8</v>
      </c>
      <c r="C151" s="45"/>
      <c r="D151" s="75"/>
      <c r="E151" s="73"/>
      <c r="F151" s="72"/>
      <c r="G151" s="68" t="s">
        <v>48</v>
      </c>
      <c r="H151" s="195">
        <v>122</v>
      </c>
      <c r="I151" s="383">
        <f>I152</f>
        <v>0</v>
      </c>
      <c r="J151" s="382">
        <f>J152</f>
        <v>0</v>
      </c>
      <c r="K151" s="383">
        <f>K152</f>
        <v>0</v>
      </c>
      <c r="L151" s="379">
        <f>L152</f>
        <v>0</v>
      </c>
      <c r="M151" s="3"/>
      <c r="N151" s="3"/>
      <c r="O151" s="3"/>
      <c r="P151" s="3"/>
      <c r="Q151" s="3"/>
    </row>
    <row r="152" spans="1:17" ht="14.25" customHeight="1">
      <c r="A152" s="34">
        <v>2</v>
      </c>
      <c r="B152" s="34">
        <v>8</v>
      </c>
      <c r="C152" s="34">
        <v>1</v>
      </c>
      <c r="D152" s="43"/>
      <c r="E152" s="50"/>
      <c r="F152" s="70"/>
      <c r="G152" s="223" t="s">
        <v>48</v>
      </c>
      <c r="H152" s="195">
        <v>123</v>
      </c>
      <c r="I152" s="383">
        <f>I153+I158</f>
        <v>0</v>
      </c>
      <c r="J152" s="382">
        <f>J153+J158</f>
        <v>0</v>
      </c>
      <c r="K152" s="383">
        <f>K153+K158</f>
        <v>0</v>
      </c>
      <c r="L152" s="379">
        <f>L153+L158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58">
        <v>1</v>
      </c>
      <c r="D153" s="30">
        <v>1</v>
      </c>
      <c r="E153" s="47"/>
      <c r="F153" s="40"/>
      <c r="G153" s="224" t="s">
        <v>587</v>
      </c>
      <c r="H153" s="195">
        <v>124</v>
      </c>
      <c r="I153" s="369">
        <f>I154</f>
        <v>0</v>
      </c>
      <c r="J153" s="380">
        <f>J154</f>
        <v>0</v>
      </c>
      <c r="K153" s="369">
        <f>K154</f>
        <v>0</v>
      </c>
      <c r="L153" s="368">
        <f>L154</f>
        <v>0</v>
      </c>
      <c r="M153" s="3"/>
      <c r="N153" s="3"/>
      <c r="O153" s="3"/>
      <c r="P153" s="3"/>
      <c r="Q153" s="3"/>
    </row>
    <row r="154" spans="1:17" ht="13.5" customHeight="1">
      <c r="A154" s="31">
        <v>2</v>
      </c>
      <c r="B154" s="30">
        <v>8</v>
      </c>
      <c r="C154" s="63">
        <v>1</v>
      </c>
      <c r="D154" s="46">
        <v>1</v>
      </c>
      <c r="E154" s="53">
        <v>1</v>
      </c>
      <c r="F154" s="33"/>
      <c r="G154" s="224" t="s">
        <v>587</v>
      </c>
      <c r="H154" s="195">
        <v>125</v>
      </c>
      <c r="I154" s="383">
        <f>SUM(I155:I157)</f>
        <v>0</v>
      </c>
      <c r="J154" s="383">
        <f t="shared" ref="J154:L154" si="24">SUM(J155:J157)</f>
        <v>0</v>
      </c>
      <c r="K154" s="383">
        <f t="shared" si="24"/>
        <v>0</v>
      </c>
      <c r="L154" s="383">
        <f t="shared" si="24"/>
        <v>0</v>
      </c>
      <c r="M154" s="3"/>
      <c r="N154" s="3"/>
      <c r="O154" s="3"/>
      <c r="P154" s="3"/>
      <c r="Q154" s="3"/>
    </row>
    <row r="155" spans="1:17" ht="13.5" customHeight="1">
      <c r="A155" s="30">
        <v>2</v>
      </c>
      <c r="B155" s="46">
        <v>8</v>
      </c>
      <c r="C155" s="58">
        <v>1</v>
      </c>
      <c r="D155" s="30">
        <v>1</v>
      </c>
      <c r="E155" s="47">
        <v>1</v>
      </c>
      <c r="F155" s="40">
        <v>1</v>
      </c>
      <c r="G155" s="224" t="s">
        <v>49</v>
      </c>
      <c r="H155" s="195">
        <v>126</v>
      </c>
      <c r="I155" s="371"/>
      <c r="J155" s="371"/>
      <c r="K155" s="371"/>
      <c r="L155" s="371"/>
      <c r="M155" s="3"/>
      <c r="N155" s="3"/>
      <c r="O155" s="3"/>
      <c r="P155" s="3"/>
      <c r="Q155" s="3"/>
    </row>
    <row r="156" spans="1:17" ht="15.75" customHeight="1">
      <c r="A156" s="34">
        <v>2</v>
      </c>
      <c r="B156" s="65">
        <v>8</v>
      </c>
      <c r="C156" s="67">
        <v>1</v>
      </c>
      <c r="D156" s="65">
        <v>1</v>
      </c>
      <c r="E156" s="66">
        <v>1</v>
      </c>
      <c r="F156" s="71">
        <v>2</v>
      </c>
      <c r="G156" s="226" t="s">
        <v>588</v>
      </c>
      <c r="H156" s="195">
        <v>127</v>
      </c>
      <c r="I156" s="394"/>
      <c r="J156" s="395"/>
      <c r="K156" s="395"/>
      <c r="L156" s="395"/>
      <c r="M156" s="3"/>
      <c r="N156" s="3"/>
      <c r="O156" s="3"/>
      <c r="P156" s="3"/>
      <c r="Q156" s="3"/>
    </row>
    <row r="157" spans="1:17">
      <c r="A157" s="341">
        <v>2</v>
      </c>
      <c r="B157" s="342">
        <v>8</v>
      </c>
      <c r="C157" s="226">
        <v>1</v>
      </c>
      <c r="D157" s="342">
        <v>1</v>
      </c>
      <c r="E157" s="343">
        <v>1</v>
      </c>
      <c r="F157" s="334">
        <v>3</v>
      </c>
      <c r="G157" s="226" t="s">
        <v>218</v>
      </c>
      <c r="H157" s="195">
        <v>128</v>
      </c>
      <c r="I157" s="394"/>
      <c r="J157" s="396"/>
      <c r="K157" s="395"/>
      <c r="L157" s="378"/>
      <c r="M157" s="3"/>
      <c r="N157" s="3"/>
      <c r="O157" s="3"/>
      <c r="P157" s="3"/>
      <c r="Q157" s="3"/>
    </row>
    <row r="158" spans="1:17" ht="15" customHeight="1">
      <c r="A158" s="31">
        <v>2</v>
      </c>
      <c r="B158" s="30">
        <v>8</v>
      </c>
      <c r="C158" s="58">
        <v>1</v>
      </c>
      <c r="D158" s="30">
        <v>2</v>
      </c>
      <c r="E158" s="47"/>
      <c r="F158" s="40"/>
      <c r="G158" s="224" t="s">
        <v>566</v>
      </c>
      <c r="H158" s="195">
        <v>129</v>
      </c>
      <c r="I158" s="369">
        <f>I159</f>
        <v>0</v>
      </c>
      <c r="J158" s="380">
        <f t="shared" ref="J158:L159" si="25">J159</f>
        <v>0</v>
      </c>
      <c r="K158" s="369">
        <f t="shared" si="25"/>
        <v>0</v>
      </c>
      <c r="L158" s="368">
        <f t="shared" si="25"/>
        <v>0</v>
      </c>
      <c r="M158" s="3"/>
      <c r="N158" s="3"/>
      <c r="O158" s="3"/>
      <c r="P158" s="3"/>
      <c r="Q158" s="3"/>
    </row>
    <row r="159" spans="1:17">
      <c r="A159" s="31">
        <v>2</v>
      </c>
      <c r="B159" s="30">
        <v>8</v>
      </c>
      <c r="C159" s="58">
        <v>1</v>
      </c>
      <c r="D159" s="30">
        <v>2</v>
      </c>
      <c r="E159" s="47">
        <v>1</v>
      </c>
      <c r="F159" s="40"/>
      <c r="G159" s="224" t="s">
        <v>566</v>
      </c>
      <c r="H159" s="195">
        <v>130</v>
      </c>
      <c r="I159" s="369">
        <f>I160</f>
        <v>0</v>
      </c>
      <c r="J159" s="380">
        <f t="shared" si="25"/>
        <v>0</v>
      </c>
      <c r="K159" s="369">
        <f t="shared" si="25"/>
        <v>0</v>
      </c>
      <c r="L159" s="368">
        <f t="shared" si="25"/>
        <v>0</v>
      </c>
      <c r="M159" s="3"/>
      <c r="N159" s="3"/>
      <c r="O159" s="3"/>
      <c r="P159" s="3"/>
      <c r="Q159" s="3"/>
    </row>
    <row r="160" spans="1:17">
      <c r="A160" s="34">
        <v>2</v>
      </c>
      <c r="B160" s="43">
        <v>8</v>
      </c>
      <c r="C160" s="60">
        <v>1</v>
      </c>
      <c r="D160" s="43">
        <v>2</v>
      </c>
      <c r="E160" s="50">
        <v>1</v>
      </c>
      <c r="F160" s="344">
        <v>1</v>
      </c>
      <c r="G160" s="224" t="s">
        <v>566</v>
      </c>
      <c r="H160" s="195">
        <v>131</v>
      </c>
      <c r="I160" s="397"/>
      <c r="J160" s="372"/>
      <c r="K160" s="372"/>
      <c r="L160" s="372"/>
      <c r="M160" s="3"/>
      <c r="N160" s="3"/>
      <c r="O160" s="3"/>
      <c r="P160" s="3"/>
      <c r="Q160" s="3"/>
    </row>
    <row r="161" spans="1:17" ht="39.75" customHeight="1">
      <c r="A161" s="41">
        <v>2</v>
      </c>
      <c r="B161" s="45">
        <v>9</v>
      </c>
      <c r="C161" s="62"/>
      <c r="D161" s="45"/>
      <c r="E161" s="52"/>
      <c r="F161" s="69"/>
      <c r="G161" s="62" t="s">
        <v>686</v>
      </c>
      <c r="H161" s="195">
        <v>132</v>
      </c>
      <c r="I161" s="369">
        <f>I162+I166</f>
        <v>0</v>
      </c>
      <c r="J161" s="380">
        <f>J162+J166</f>
        <v>0</v>
      </c>
      <c r="K161" s="369">
        <f>K162+K166</f>
        <v>0</v>
      </c>
      <c r="L161" s="368">
        <f>L162+L166</f>
        <v>0</v>
      </c>
      <c r="M161" s="3"/>
      <c r="N161" s="3"/>
      <c r="O161" s="3"/>
      <c r="P161" s="3"/>
      <c r="Q161" s="3"/>
    </row>
    <row r="162" spans="1:17" s="11" customFormat="1" ht="39" customHeight="1">
      <c r="A162" s="31">
        <v>2</v>
      </c>
      <c r="B162" s="30">
        <v>9</v>
      </c>
      <c r="C162" s="58">
        <v>1</v>
      </c>
      <c r="D162" s="30"/>
      <c r="E162" s="47"/>
      <c r="F162" s="40"/>
      <c r="G162" s="224" t="s">
        <v>685</v>
      </c>
      <c r="H162" s="195">
        <v>133</v>
      </c>
      <c r="I162" s="369">
        <f>I163</f>
        <v>0</v>
      </c>
      <c r="J162" s="380">
        <f t="shared" ref="J162:L163" si="26">J163</f>
        <v>0</v>
      </c>
      <c r="K162" s="369">
        <f t="shared" si="26"/>
        <v>0</v>
      </c>
      <c r="L162" s="368">
        <f t="shared" si="26"/>
        <v>0</v>
      </c>
      <c r="M162" s="61"/>
      <c r="N162" s="61"/>
      <c r="O162" s="61"/>
      <c r="P162" s="61"/>
      <c r="Q162" s="61"/>
    </row>
    <row r="163" spans="1:17" ht="42.75" customHeight="1">
      <c r="A163" s="64">
        <v>2</v>
      </c>
      <c r="B163" s="46">
        <v>9</v>
      </c>
      <c r="C163" s="63">
        <v>1</v>
      </c>
      <c r="D163" s="46">
        <v>1</v>
      </c>
      <c r="E163" s="53"/>
      <c r="F163" s="33"/>
      <c r="G163" s="224" t="s">
        <v>653</v>
      </c>
      <c r="H163" s="195">
        <v>134</v>
      </c>
      <c r="I163" s="383">
        <f>I164</f>
        <v>0</v>
      </c>
      <c r="J163" s="382">
        <f t="shared" si="26"/>
        <v>0</v>
      </c>
      <c r="K163" s="383">
        <f t="shared" si="26"/>
        <v>0</v>
      </c>
      <c r="L163" s="379">
        <f t="shared" si="26"/>
        <v>0</v>
      </c>
      <c r="M163" s="3"/>
      <c r="N163" s="3"/>
      <c r="O163" s="3"/>
      <c r="P163" s="3"/>
      <c r="Q163" s="3"/>
    </row>
    <row r="164" spans="1:17" ht="38.25" customHeight="1">
      <c r="A164" s="31">
        <v>2</v>
      </c>
      <c r="B164" s="30">
        <v>9</v>
      </c>
      <c r="C164" s="31">
        <v>1</v>
      </c>
      <c r="D164" s="30">
        <v>1</v>
      </c>
      <c r="E164" s="47">
        <v>1</v>
      </c>
      <c r="F164" s="40"/>
      <c r="G164" s="224" t="s">
        <v>653</v>
      </c>
      <c r="H164" s="195">
        <v>135</v>
      </c>
      <c r="I164" s="369">
        <f>I165</f>
        <v>0</v>
      </c>
      <c r="J164" s="380">
        <f>J165</f>
        <v>0</v>
      </c>
      <c r="K164" s="369">
        <f>K165</f>
        <v>0</v>
      </c>
      <c r="L164" s="368">
        <f>L165</f>
        <v>0</v>
      </c>
      <c r="M164" s="3"/>
      <c r="N164" s="3"/>
      <c r="O164" s="3"/>
      <c r="P164" s="3"/>
      <c r="Q164" s="3"/>
    </row>
    <row r="165" spans="1:17" ht="38.25" customHeight="1">
      <c r="A165" s="64">
        <v>2</v>
      </c>
      <c r="B165" s="46">
        <v>9</v>
      </c>
      <c r="C165" s="46">
        <v>1</v>
      </c>
      <c r="D165" s="46">
        <v>1</v>
      </c>
      <c r="E165" s="53">
        <v>1</v>
      </c>
      <c r="F165" s="33">
        <v>1</v>
      </c>
      <c r="G165" s="224" t="s">
        <v>653</v>
      </c>
      <c r="H165" s="195">
        <v>136</v>
      </c>
      <c r="I165" s="393"/>
      <c r="J165" s="391"/>
      <c r="K165" s="391"/>
      <c r="L165" s="391"/>
      <c r="M165" s="3"/>
      <c r="N165" s="3"/>
      <c r="O165" s="3"/>
      <c r="P165" s="3"/>
      <c r="Q165" s="3"/>
    </row>
    <row r="166" spans="1:17" ht="41.25" customHeight="1">
      <c r="A166" s="31">
        <v>2</v>
      </c>
      <c r="B166" s="30">
        <v>9</v>
      </c>
      <c r="C166" s="30">
        <v>2</v>
      </c>
      <c r="D166" s="30"/>
      <c r="E166" s="47"/>
      <c r="F166" s="40"/>
      <c r="G166" s="224" t="s">
        <v>654</v>
      </c>
      <c r="H166" s="195">
        <v>137</v>
      </c>
      <c r="I166" s="369">
        <f>SUM(I167+I172)</f>
        <v>0</v>
      </c>
      <c r="J166" s="369">
        <f t="shared" ref="J166:L166" si="27">SUM(J167+J172)</f>
        <v>0</v>
      </c>
      <c r="K166" s="369">
        <f t="shared" si="27"/>
        <v>0</v>
      </c>
      <c r="L166" s="369">
        <f t="shared" si="27"/>
        <v>0</v>
      </c>
      <c r="M166" s="3"/>
      <c r="N166" s="3"/>
      <c r="O166" s="3"/>
      <c r="P166" s="3"/>
      <c r="Q166" s="3"/>
    </row>
    <row r="167" spans="1:17" ht="44.25" customHeight="1">
      <c r="A167" s="31">
        <v>2</v>
      </c>
      <c r="B167" s="30">
        <v>9</v>
      </c>
      <c r="C167" s="30">
        <v>2</v>
      </c>
      <c r="D167" s="46">
        <v>1</v>
      </c>
      <c r="E167" s="53"/>
      <c r="F167" s="33"/>
      <c r="G167" s="223" t="s">
        <v>655</v>
      </c>
      <c r="H167" s="195">
        <v>138</v>
      </c>
      <c r="I167" s="383">
        <f>I168</f>
        <v>0</v>
      </c>
      <c r="J167" s="382">
        <f>J168</f>
        <v>0</v>
      </c>
      <c r="K167" s="383">
        <f>K168</f>
        <v>0</v>
      </c>
      <c r="L167" s="379">
        <f>L168</f>
        <v>0</v>
      </c>
      <c r="M167" s="3"/>
      <c r="N167" s="3"/>
      <c r="O167" s="3"/>
      <c r="P167" s="3"/>
      <c r="Q167" s="3"/>
    </row>
    <row r="168" spans="1:17" ht="40.5" customHeight="1">
      <c r="A168" s="64">
        <v>2</v>
      </c>
      <c r="B168" s="46">
        <v>9</v>
      </c>
      <c r="C168" s="46">
        <v>2</v>
      </c>
      <c r="D168" s="30">
        <v>1</v>
      </c>
      <c r="E168" s="47">
        <v>1</v>
      </c>
      <c r="F168" s="40"/>
      <c r="G168" s="223" t="s">
        <v>589</v>
      </c>
      <c r="H168" s="195">
        <v>139</v>
      </c>
      <c r="I168" s="369">
        <f>SUM(I169:I171)</f>
        <v>0</v>
      </c>
      <c r="J168" s="380">
        <f>SUM(J169:J171)</f>
        <v>0</v>
      </c>
      <c r="K168" s="369">
        <f>SUM(K169:K171)</f>
        <v>0</v>
      </c>
      <c r="L168" s="368">
        <f>SUM(L169:L171)</f>
        <v>0</v>
      </c>
      <c r="M168" s="3"/>
      <c r="N168" s="3"/>
      <c r="O168" s="3"/>
      <c r="P168" s="3"/>
      <c r="Q168" s="3"/>
    </row>
    <row r="169" spans="1:17" ht="53.25" customHeight="1">
      <c r="A169" s="34">
        <v>2</v>
      </c>
      <c r="B169" s="65">
        <v>9</v>
      </c>
      <c r="C169" s="65">
        <v>2</v>
      </c>
      <c r="D169" s="65">
        <v>1</v>
      </c>
      <c r="E169" s="66">
        <v>1</v>
      </c>
      <c r="F169" s="71">
        <v>1</v>
      </c>
      <c r="G169" s="223" t="s">
        <v>656</v>
      </c>
      <c r="H169" s="195">
        <v>140</v>
      </c>
      <c r="I169" s="394"/>
      <c r="J169" s="386"/>
      <c r="K169" s="386"/>
      <c r="L169" s="386"/>
      <c r="M169" s="3"/>
      <c r="N169" s="3"/>
      <c r="O169" s="3"/>
      <c r="P169" s="3"/>
      <c r="Q169" s="3"/>
    </row>
    <row r="170" spans="1:17" ht="51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2</v>
      </c>
      <c r="G170" s="223" t="s">
        <v>657</v>
      </c>
      <c r="H170" s="195">
        <v>141</v>
      </c>
      <c r="I170" s="371"/>
      <c r="J170" s="398"/>
      <c r="K170" s="398"/>
      <c r="L170" s="398"/>
      <c r="M170" s="3"/>
      <c r="N170" s="3"/>
      <c r="O170" s="3"/>
      <c r="P170" s="3"/>
      <c r="Q170" s="3"/>
    </row>
    <row r="171" spans="1:17" ht="54.75" customHeight="1">
      <c r="A171" s="31">
        <v>2</v>
      </c>
      <c r="B171" s="30">
        <v>9</v>
      </c>
      <c r="C171" s="30">
        <v>2</v>
      </c>
      <c r="D171" s="30">
        <v>1</v>
      </c>
      <c r="E171" s="47">
        <v>1</v>
      </c>
      <c r="F171" s="40">
        <v>3</v>
      </c>
      <c r="G171" s="223" t="s">
        <v>658</v>
      </c>
      <c r="H171" s="195">
        <v>142</v>
      </c>
      <c r="I171" s="392"/>
      <c r="J171" s="371"/>
      <c r="K171" s="371"/>
      <c r="L171" s="371"/>
      <c r="M171" s="3"/>
      <c r="N171" s="3"/>
      <c r="O171" s="3"/>
      <c r="P171" s="3"/>
      <c r="Q171" s="3"/>
    </row>
    <row r="172" spans="1:17" ht="39" customHeight="1">
      <c r="A172" s="348">
        <v>2</v>
      </c>
      <c r="B172" s="348">
        <v>9</v>
      </c>
      <c r="C172" s="348">
        <v>2</v>
      </c>
      <c r="D172" s="348">
        <v>2</v>
      </c>
      <c r="E172" s="348"/>
      <c r="F172" s="348"/>
      <c r="G172" s="224" t="s">
        <v>567</v>
      </c>
      <c r="H172" s="195">
        <v>143</v>
      </c>
      <c r="I172" s="369">
        <f>I173</f>
        <v>0</v>
      </c>
      <c r="J172" s="380">
        <f>J173</f>
        <v>0</v>
      </c>
      <c r="K172" s="369">
        <f>K173</f>
        <v>0</v>
      </c>
      <c r="L172" s="368">
        <f>L173</f>
        <v>0</v>
      </c>
      <c r="M172" s="3"/>
      <c r="N172" s="3"/>
      <c r="O172" s="3"/>
      <c r="P172" s="3"/>
      <c r="Q172" s="3"/>
    </row>
    <row r="173" spans="1:17" ht="43.5" customHeight="1">
      <c r="A173" s="31">
        <v>2</v>
      </c>
      <c r="B173" s="30">
        <v>9</v>
      </c>
      <c r="C173" s="30">
        <v>2</v>
      </c>
      <c r="D173" s="30">
        <v>2</v>
      </c>
      <c r="E173" s="47">
        <v>1</v>
      </c>
      <c r="F173" s="40"/>
      <c r="G173" s="223" t="s">
        <v>590</v>
      </c>
      <c r="H173" s="195">
        <v>144</v>
      </c>
      <c r="I173" s="383">
        <f>SUM(I174:I176)</f>
        <v>0</v>
      </c>
      <c r="J173" s="383">
        <f>SUM(J174:J176)</f>
        <v>0</v>
      </c>
      <c r="K173" s="383">
        <f>SUM(K174:K176)</f>
        <v>0</v>
      </c>
      <c r="L173" s="383">
        <f>SUM(L174:L176)</f>
        <v>0</v>
      </c>
      <c r="M173" s="3"/>
      <c r="N173" s="3"/>
      <c r="O173" s="3"/>
      <c r="P173" s="3"/>
      <c r="Q173" s="3"/>
    </row>
    <row r="174" spans="1:17" ht="54.75" customHeight="1">
      <c r="A174" s="31">
        <v>2</v>
      </c>
      <c r="B174" s="30">
        <v>9</v>
      </c>
      <c r="C174" s="30">
        <v>2</v>
      </c>
      <c r="D174" s="30">
        <v>2</v>
      </c>
      <c r="E174" s="30">
        <v>1</v>
      </c>
      <c r="F174" s="40">
        <v>1</v>
      </c>
      <c r="G174" s="282" t="s">
        <v>687</v>
      </c>
      <c r="H174" s="195">
        <v>145</v>
      </c>
      <c r="I174" s="392"/>
      <c r="J174" s="386"/>
      <c r="K174" s="386"/>
      <c r="L174" s="386"/>
      <c r="M174" s="3"/>
      <c r="N174" s="3"/>
      <c r="O174" s="3"/>
      <c r="P174" s="3"/>
      <c r="Q174" s="3"/>
    </row>
    <row r="175" spans="1:17" ht="54" customHeight="1">
      <c r="A175" s="44">
        <v>2</v>
      </c>
      <c r="B175" s="61">
        <v>9</v>
      </c>
      <c r="C175" s="44">
        <v>2</v>
      </c>
      <c r="D175" s="51">
        <v>2</v>
      </c>
      <c r="E175" s="51">
        <v>1</v>
      </c>
      <c r="F175" s="103">
        <v>2</v>
      </c>
      <c r="G175" s="283" t="s">
        <v>591</v>
      </c>
      <c r="H175" s="195">
        <v>146</v>
      </c>
      <c r="I175" s="386"/>
      <c r="J175" s="372"/>
      <c r="K175" s="372"/>
      <c r="L175" s="372"/>
      <c r="M175" s="3"/>
      <c r="N175" s="3"/>
      <c r="O175" s="3"/>
      <c r="P175" s="3"/>
      <c r="Q175" s="3"/>
    </row>
    <row r="176" spans="1:17" ht="54" customHeight="1">
      <c r="A176" s="42">
        <v>2</v>
      </c>
      <c r="B176" s="76">
        <v>9</v>
      </c>
      <c r="C176" s="91">
        <v>2</v>
      </c>
      <c r="D176" s="77">
        <v>2</v>
      </c>
      <c r="E176" s="77">
        <v>1</v>
      </c>
      <c r="F176" s="87">
        <v>3</v>
      </c>
      <c r="G176" s="266" t="s">
        <v>592</v>
      </c>
      <c r="H176" s="195">
        <v>147</v>
      </c>
      <c r="I176" s="398"/>
      <c r="J176" s="398"/>
      <c r="K176" s="398"/>
      <c r="L176" s="398"/>
      <c r="M176" s="3"/>
      <c r="N176" s="3"/>
      <c r="O176" s="3"/>
      <c r="P176" s="3"/>
      <c r="Q176" s="3"/>
    </row>
    <row r="177" spans="1:17" ht="76.5" customHeight="1">
      <c r="A177" s="79">
        <v>3</v>
      </c>
      <c r="B177" s="78"/>
      <c r="C177" s="79"/>
      <c r="D177" s="90"/>
      <c r="E177" s="90"/>
      <c r="F177" s="88"/>
      <c r="G177" s="146" t="s">
        <v>705</v>
      </c>
      <c r="H177" s="195">
        <v>148</v>
      </c>
      <c r="I177" s="364">
        <f>SUM(I178+I230+I295)</f>
        <v>55100</v>
      </c>
      <c r="J177" s="399">
        <f>SUM(J178+J230+J295)</f>
        <v>52600</v>
      </c>
      <c r="K177" s="365">
        <f>SUM(K178+K230+K295)</f>
        <v>42840</v>
      </c>
      <c r="L177" s="364">
        <f>SUM(L178+L230+L295)</f>
        <v>42840</v>
      </c>
      <c r="M177" s="3"/>
      <c r="N177" s="3"/>
      <c r="O177" s="3"/>
      <c r="P177" s="3"/>
      <c r="Q177" s="3"/>
    </row>
    <row r="178" spans="1:17" ht="34.5" customHeight="1">
      <c r="A178" s="41">
        <v>3</v>
      </c>
      <c r="B178" s="45">
        <v>1</v>
      </c>
      <c r="C178" s="75"/>
      <c r="D178" s="73"/>
      <c r="E178" s="73"/>
      <c r="F178" s="72"/>
      <c r="G178" s="147" t="s">
        <v>55</v>
      </c>
      <c r="H178" s="195">
        <v>149</v>
      </c>
      <c r="I178" s="368">
        <f>SUM(I179+I201+I208+I220+I224)</f>
        <v>55100</v>
      </c>
      <c r="J178" s="379">
        <f>SUM(J179+J201+J208+J220+J224)</f>
        <v>52600</v>
      </c>
      <c r="K178" s="379">
        <f>SUM(K179+K201+K208+K220+K224)</f>
        <v>42840</v>
      </c>
      <c r="L178" s="379">
        <f>SUM(L179+L201+L208+L220+L224)</f>
        <v>42840</v>
      </c>
      <c r="M178" s="3"/>
      <c r="N178" s="3"/>
      <c r="O178" s="3"/>
      <c r="P178" s="3"/>
      <c r="Q178" s="3"/>
    </row>
    <row r="179" spans="1:17" ht="30.75" customHeight="1">
      <c r="A179" s="46">
        <v>3</v>
      </c>
      <c r="B179" s="63">
        <v>1</v>
      </c>
      <c r="C179" s="46">
        <v>1</v>
      </c>
      <c r="D179" s="53"/>
      <c r="E179" s="53"/>
      <c r="F179" s="83"/>
      <c r="G179" s="228" t="s">
        <v>659</v>
      </c>
      <c r="H179" s="195">
        <v>150</v>
      </c>
      <c r="I179" s="379">
        <f>SUM(I180+I183+I188+I193+I198)</f>
        <v>55100</v>
      </c>
      <c r="J179" s="380">
        <f>SUM(J180+J183+J188+J193+J198)</f>
        <v>52600</v>
      </c>
      <c r="K179" s="369">
        <f>SUM(K180+K183+K188+K193+K198)</f>
        <v>42840</v>
      </c>
      <c r="L179" s="368">
        <f>SUM(L180+L183+L188+L193+L198)</f>
        <v>42840</v>
      </c>
      <c r="M179" s="3"/>
      <c r="N179" s="3"/>
      <c r="O179" s="3"/>
      <c r="P179" s="3"/>
      <c r="Q179" s="3"/>
    </row>
    <row r="180" spans="1:17" ht="12.75" customHeight="1">
      <c r="A180" s="30">
        <v>3</v>
      </c>
      <c r="B180" s="58">
        <v>1</v>
      </c>
      <c r="C180" s="30">
        <v>1</v>
      </c>
      <c r="D180" s="47">
        <v>1</v>
      </c>
      <c r="E180" s="47"/>
      <c r="F180" s="89"/>
      <c r="G180" s="228" t="s">
        <v>734</v>
      </c>
      <c r="H180" s="195">
        <v>151</v>
      </c>
      <c r="I180" s="368">
        <f>I181</f>
        <v>0</v>
      </c>
      <c r="J180" s="382">
        <f>J181</f>
        <v>0</v>
      </c>
      <c r="K180" s="383">
        <f>K181</f>
        <v>0</v>
      </c>
      <c r="L180" s="379">
        <f>L181</f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/>
      <c r="G181" s="228" t="s">
        <v>735</v>
      </c>
      <c r="H181" s="195">
        <v>152</v>
      </c>
      <c r="I181" s="379">
        <f>I182</f>
        <v>0</v>
      </c>
      <c r="J181" s="368">
        <f t="shared" ref="J181:L181" si="28">J182</f>
        <v>0</v>
      </c>
      <c r="K181" s="368">
        <f t="shared" si="28"/>
        <v>0</v>
      </c>
      <c r="L181" s="368">
        <f t="shared" si="28"/>
        <v>0</v>
      </c>
      <c r="M181" s="3"/>
      <c r="N181" s="3"/>
      <c r="O181" s="3"/>
      <c r="P181" s="3"/>
      <c r="Q181" s="3"/>
    </row>
    <row r="182" spans="1:17" ht="13.5" customHeight="1">
      <c r="A182" s="30">
        <v>3</v>
      </c>
      <c r="B182" s="58">
        <v>1</v>
      </c>
      <c r="C182" s="30">
        <v>1</v>
      </c>
      <c r="D182" s="47">
        <v>1</v>
      </c>
      <c r="E182" s="47">
        <v>1</v>
      </c>
      <c r="F182" s="29">
        <v>1</v>
      </c>
      <c r="G182" s="228" t="s">
        <v>735</v>
      </c>
      <c r="H182" s="195">
        <v>153</v>
      </c>
      <c r="I182" s="381"/>
      <c r="J182" s="372"/>
      <c r="K182" s="372"/>
      <c r="L182" s="372"/>
      <c r="M182" s="3"/>
      <c r="N182" s="3"/>
      <c r="O182" s="3"/>
      <c r="P182" s="3"/>
      <c r="Q182" s="3"/>
    </row>
    <row r="183" spans="1:17" ht="14.25" customHeight="1">
      <c r="A183" s="46">
        <v>3</v>
      </c>
      <c r="B183" s="53">
        <v>1</v>
      </c>
      <c r="C183" s="53">
        <v>1</v>
      </c>
      <c r="D183" s="53">
        <v>2</v>
      </c>
      <c r="E183" s="53"/>
      <c r="F183" s="33"/>
      <c r="G183" s="223" t="s">
        <v>706</v>
      </c>
      <c r="H183" s="195">
        <v>154</v>
      </c>
      <c r="I183" s="379">
        <f>I184</f>
        <v>0</v>
      </c>
      <c r="J183" s="382">
        <f>J184</f>
        <v>0</v>
      </c>
      <c r="K183" s="383">
        <f>K184</f>
        <v>0</v>
      </c>
      <c r="L183" s="379">
        <f>L184</f>
        <v>0</v>
      </c>
      <c r="M183" s="3"/>
      <c r="N183" s="3"/>
      <c r="O183" s="3"/>
      <c r="P183" s="3"/>
      <c r="Q183" s="3"/>
    </row>
    <row r="184" spans="1:17" ht="13.5" customHeight="1">
      <c r="A184" s="30">
        <v>3</v>
      </c>
      <c r="B184" s="47">
        <v>1</v>
      </c>
      <c r="C184" s="47">
        <v>1</v>
      </c>
      <c r="D184" s="47">
        <v>2</v>
      </c>
      <c r="E184" s="47">
        <v>1</v>
      </c>
      <c r="F184" s="40"/>
      <c r="G184" s="223" t="s">
        <v>706</v>
      </c>
      <c r="H184" s="195">
        <v>155</v>
      </c>
      <c r="I184" s="368">
        <f>SUM(I185:I187)</f>
        <v>0</v>
      </c>
      <c r="J184" s="380">
        <f>SUM(J185:J187)</f>
        <v>0</v>
      </c>
      <c r="K184" s="369">
        <f>SUM(K185:K187)</f>
        <v>0</v>
      </c>
      <c r="L184" s="368">
        <f>SUM(L185:L187)</f>
        <v>0</v>
      </c>
      <c r="M184" s="3"/>
      <c r="N184" s="3"/>
      <c r="O184" s="3"/>
      <c r="P184" s="3"/>
      <c r="Q184" s="3"/>
    </row>
    <row r="185" spans="1:17" ht="14.25" customHeight="1">
      <c r="A185" s="46">
        <v>3</v>
      </c>
      <c r="B185" s="53">
        <v>1</v>
      </c>
      <c r="C185" s="53">
        <v>1</v>
      </c>
      <c r="D185" s="53">
        <v>2</v>
      </c>
      <c r="E185" s="53">
        <v>1</v>
      </c>
      <c r="F185" s="33">
        <v>1</v>
      </c>
      <c r="G185" s="223" t="s">
        <v>707</v>
      </c>
      <c r="H185" s="195">
        <v>156</v>
      </c>
      <c r="I185" s="386"/>
      <c r="J185" s="370"/>
      <c r="K185" s="370"/>
      <c r="L185" s="400"/>
      <c r="M185" s="3"/>
      <c r="N185" s="3"/>
      <c r="O185" s="3"/>
      <c r="P185" s="3"/>
      <c r="Q185" s="3"/>
    </row>
    <row r="186" spans="1:17" ht="14.25" customHeight="1">
      <c r="A186" s="30">
        <v>3</v>
      </c>
      <c r="B186" s="47">
        <v>1</v>
      </c>
      <c r="C186" s="47">
        <v>1</v>
      </c>
      <c r="D186" s="47">
        <v>2</v>
      </c>
      <c r="E186" s="47">
        <v>1</v>
      </c>
      <c r="F186" s="40">
        <v>2</v>
      </c>
      <c r="G186" s="224" t="s">
        <v>708</v>
      </c>
      <c r="H186" s="195">
        <v>157</v>
      </c>
      <c r="I186" s="381"/>
      <c r="J186" s="372"/>
      <c r="K186" s="372"/>
      <c r="L186" s="372"/>
      <c r="M186" s="3"/>
      <c r="N186" s="3"/>
      <c r="O186" s="3"/>
      <c r="P186" s="3"/>
      <c r="Q186" s="3"/>
    </row>
    <row r="187" spans="1:17" ht="26.25" customHeight="1">
      <c r="A187" s="46">
        <v>3</v>
      </c>
      <c r="B187" s="53">
        <v>1</v>
      </c>
      <c r="C187" s="53">
        <v>1</v>
      </c>
      <c r="D187" s="53">
        <v>2</v>
      </c>
      <c r="E187" s="53">
        <v>1</v>
      </c>
      <c r="F187" s="33">
        <v>3</v>
      </c>
      <c r="G187" s="223" t="s">
        <v>596</v>
      </c>
      <c r="H187" s="195">
        <v>158</v>
      </c>
      <c r="I187" s="386"/>
      <c r="J187" s="370"/>
      <c r="K187" s="370"/>
      <c r="L187" s="400"/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/>
      <c r="F188" s="40"/>
      <c r="G188" s="224" t="s">
        <v>709</v>
      </c>
      <c r="H188" s="195">
        <v>159</v>
      </c>
      <c r="I188" s="368">
        <f>I189</f>
        <v>50000</v>
      </c>
      <c r="J188" s="380">
        <f>J189</f>
        <v>50000</v>
      </c>
      <c r="K188" s="369">
        <f>K189</f>
        <v>42840</v>
      </c>
      <c r="L188" s="368">
        <f>L189</f>
        <v>42840</v>
      </c>
      <c r="M188" s="3"/>
      <c r="N188" s="3"/>
      <c r="O188" s="3"/>
      <c r="P188" s="3"/>
      <c r="Q188" s="3"/>
    </row>
    <row r="189" spans="1:17" ht="14.2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/>
      <c r="G189" s="224" t="s">
        <v>709</v>
      </c>
      <c r="H189" s="195">
        <v>160</v>
      </c>
      <c r="I189" s="368">
        <f>SUM(I190:I192)</f>
        <v>50000</v>
      </c>
      <c r="J189" s="368">
        <f>SUM(J190:J192)</f>
        <v>50000</v>
      </c>
      <c r="K189" s="368">
        <f>SUM(K190:K192)</f>
        <v>42840</v>
      </c>
      <c r="L189" s="368">
        <f>SUM(L190:L192)</f>
        <v>42840</v>
      </c>
      <c r="M189" s="3"/>
      <c r="N189" s="3"/>
      <c r="O189" s="3"/>
      <c r="P189" s="3"/>
      <c r="Q189" s="3"/>
    </row>
    <row r="190" spans="1:17" ht="13.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1</v>
      </c>
      <c r="G190" s="224" t="s">
        <v>710</v>
      </c>
      <c r="H190" s="195">
        <v>161</v>
      </c>
      <c r="I190" s="381">
        <v>50000</v>
      </c>
      <c r="J190" s="372">
        <v>50000</v>
      </c>
      <c r="K190" s="372">
        <v>42840</v>
      </c>
      <c r="L190" s="400">
        <v>42840</v>
      </c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2</v>
      </c>
      <c r="G191" s="224" t="s">
        <v>711</v>
      </c>
      <c r="H191" s="195">
        <v>162</v>
      </c>
      <c r="I191" s="386"/>
      <c r="J191" s="372"/>
      <c r="K191" s="372"/>
      <c r="L191" s="372"/>
      <c r="M191" s="3"/>
      <c r="N191" s="3"/>
      <c r="O191" s="3"/>
      <c r="P191" s="3"/>
      <c r="Q191" s="3"/>
    </row>
    <row r="192" spans="1:17" ht="15.75" customHeight="1">
      <c r="A192" s="30">
        <v>3</v>
      </c>
      <c r="B192" s="47">
        <v>1</v>
      </c>
      <c r="C192" s="47">
        <v>1</v>
      </c>
      <c r="D192" s="47">
        <v>3</v>
      </c>
      <c r="E192" s="47">
        <v>1</v>
      </c>
      <c r="F192" s="40">
        <v>3</v>
      </c>
      <c r="G192" s="228" t="s">
        <v>712</v>
      </c>
      <c r="H192" s="195">
        <v>163</v>
      </c>
      <c r="I192" s="386"/>
      <c r="J192" s="372"/>
      <c r="K192" s="372"/>
      <c r="L192" s="372"/>
      <c r="M192" s="3"/>
      <c r="N192" s="3"/>
      <c r="O192" s="3"/>
      <c r="P192" s="3"/>
      <c r="Q192" s="3"/>
    </row>
    <row r="193" spans="1:17" ht="18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713</v>
      </c>
      <c r="H193" s="195">
        <v>164</v>
      </c>
      <c r="I193" s="368">
        <f>I194</f>
        <v>0</v>
      </c>
      <c r="J193" s="384">
        <f>J194</f>
        <v>0</v>
      </c>
      <c r="K193" s="385">
        <f>K194</f>
        <v>0</v>
      </c>
      <c r="L193" s="375">
        <f>L194</f>
        <v>0</v>
      </c>
      <c r="M193" s="3"/>
      <c r="N193" s="3"/>
      <c r="O193" s="3"/>
      <c r="P193" s="3"/>
      <c r="Q193" s="3"/>
    </row>
    <row r="194" spans="1:17" ht="13.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713</v>
      </c>
      <c r="H194" s="195">
        <v>165</v>
      </c>
      <c r="I194" s="379">
        <f>SUM(I195:I197)</f>
        <v>0</v>
      </c>
      <c r="J194" s="380">
        <f>SUM(J195:J197)</f>
        <v>0</v>
      </c>
      <c r="K194" s="369">
        <f>SUM(K195:K197)</f>
        <v>0</v>
      </c>
      <c r="L194" s="368">
        <f>SUM(L195:L197)</f>
        <v>0</v>
      </c>
      <c r="M194" s="3"/>
      <c r="N194" s="3"/>
      <c r="O194" s="3"/>
      <c r="P194" s="3"/>
      <c r="Q194" s="3"/>
    </row>
    <row r="195" spans="1:17" ht="17.25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714</v>
      </c>
      <c r="H195" s="195">
        <v>166</v>
      </c>
      <c r="I195" s="381"/>
      <c r="J195" s="372"/>
      <c r="K195" s="372"/>
      <c r="L195" s="400"/>
      <c r="M195" s="3"/>
      <c r="N195" s="3"/>
      <c r="O195" s="3"/>
      <c r="P195" s="3"/>
      <c r="Q195" s="3"/>
    </row>
    <row r="196" spans="1:17" ht="25.5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715</v>
      </c>
      <c r="H196" s="195">
        <v>167</v>
      </c>
      <c r="I196" s="386"/>
      <c r="J196" s="370"/>
      <c r="K196" s="370"/>
      <c r="L196" s="372"/>
      <c r="M196" s="3"/>
      <c r="N196" s="3"/>
      <c r="O196" s="3"/>
      <c r="P196" s="3"/>
      <c r="Q196" s="3"/>
    </row>
    <row r="197" spans="1:17" ht="14.25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716</v>
      </c>
      <c r="H197" s="195">
        <v>168</v>
      </c>
      <c r="I197" s="386"/>
      <c r="J197" s="370"/>
      <c r="K197" s="370"/>
      <c r="L197" s="372"/>
      <c r="M197" s="3"/>
      <c r="N197" s="3"/>
      <c r="O197" s="3"/>
      <c r="P197" s="3"/>
      <c r="Q197" s="3"/>
    </row>
    <row r="198" spans="1:17" ht="25.5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717</v>
      </c>
      <c r="H198" s="195">
        <v>169</v>
      </c>
      <c r="I198" s="368">
        <f>I199</f>
        <v>5100</v>
      </c>
      <c r="J198" s="380">
        <f t="shared" ref="J198:L199" si="29">J199</f>
        <v>2600</v>
      </c>
      <c r="K198" s="369">
        <f t="shared" si="29"/>
        <v>0</v>
      </c>
      <c r="L198" s="368">
        <f t="shared" si="29"/>
        <v>0</v>
      </c>
      <c r="M198" s="3"/>
      <c r="N198" s="3"/>
      <c r="O198" s="3"/>
      <c r="P198" s="3"/>
      <c r="Q198" s="3"/>
    </row>
    <row r="199" spans="1:17" ht="26.25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717</v>
      </c>
      <c r="H199" s="195">
        <v>170</v>
      </c>
      <c r="I199" s="369">
        <f>I200</f>
        <v>5100</v>
      </c>
      <c r="J199" s="369">
        <f t="shared" si="29"/>
        <v>2600</v>
      </c>
      <c r="K199" s="369">
        <f t="shared" si="29"/>
        <v>0</v>
      </c>
      <c r="L199" s="369">
        <f t="shared" si="29"/>
        <v>0</v>
      </c>
      <c r="M199" s="3"/>
      <c r="N199" s="3"/>
      <c r="O199" s="3"/>
      <c r="P199" s="3"/>
      <c r="Q199" s="3"/>
    </row>
    <row r="200" spans="1:17" ht="27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717</v>
      </c>
      <c r="H200" s="195">
        <v>171</v>
      </c>
      <c r="I200" s="370">
        <v>5100</v>
      </c>
      <c r="J200" s="372">
        <v>2600</v>
      </c>
      <c r="K200" s="372"/>
      <c r="L200" s="372"/>
      <c r="M200" s="3"/>
      <c r="N200" s="3"/>
      <c r="O200" s="3"/>
      <c r="P200" s="3"/>
      <c r="Q200" s="3"/>
    </row>
    <row r="201" spans="1:17" ht="26.25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603</v>
      </c>
      <c r="H201" s="195">
        <v>172</v>
      </c>
      <c r="I201" s="368">
        <f>I202</f>
        <v>0</v>
      </c>
      <c r="J201" s="384">
        <f t="shared" ref="I201:L202" si="30">J202</f>
        <v>0</v>
      </c>
      <c r="K201" s="385">
        <f t="shared" si="30"/>
        <v>0</v>
      </c>
      <c r="L201" s="375">
        <f t="shared" si="30"/>
        <v>0</v>
      </c>
      <c r="M201" s="3"/>
      <c r="N201" s="3"/>
      <c r="O201" s="3"/>
      <c r="P201" s="3"/>
      <c r="Q201" s="3"/>
    </row>
    <row r="202" spans="1:17" ht="25.5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603</v>
      </c>
      <c r="H202" s="195">
        <v>173</v>
      </c>
      <c r="I202" s="379">
        <f t="shared" si="30"/>
        <v>0</v>
      </c>
      <c r="J202" s="380">
        <f t="shared" si="30"/>
        <v>0</v>
      </c>
      <c r="K202" s="369">
        <f t="shared" si="30"/>
        <v>0</v>
      </c>
      <c r="L202" s="368">
        <f t="shared" si="30"/>
        <v>0</v>
      </c>
      <c r="M202" s="3"/>
      <c r="N202" s="3"/>
      <c r="O202" s="3"/>
      <c r="P202" s="3"/>
      <c r="Q202" s="3"/>
    </row>
    <row r="203" spans="1:17" ht="26.25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603</v>
      </c>
      <c r="H203" s="195">
        <v>174</v>
      </c>
      <c r="I203" s="368">
        <f>SUM(I204:I207)</f>
        <v>0</v>
      </c>
      <c r="J203" s="382">
        <f>SUM(J204:J207)</f>
        <v>0</v>
      </c>
      <c r="K203" s="383">
        <f>SUM(K204:K207)</f>
        <v>0</v>
      </c>
      <c r="L203" s="379">
        <f>SUM(L204:L207)</f>
        <v>0</v>
      </c>
      <c r="M203" s="3"/>
      <c r="N203" s="3"/>
      <c r="O203" s="3"/>
      <c r="P203" s="3"/>
      <c r="Q203" s="3"/>
    </row>
    <row r="204" spans="1:17" ht="41.25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33">
        <v>2</v>
      </c>
      <c r="G204" s="224" t="s">
        <v>718</v>
      </c>
      <c r="H204" s="195">
        <v>175</v>
      </c>
      <c r="I204" s="372"/>
      <c r="J204" s="372"/>
      <c r="K204" s="372"/>
      <c r="L204" s="372"/>
      <c r="M204" s="3"/>
      <c r="N204" s="3"/>
      <c r="O204" s="3"/>
      <c r="P204" s="3"/>
      <c r="Q204" s="3"/>
    </row>
    <row r="205" spans="1:17" ht="14.2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3</v>
      </c>
      <c r="G205" s="224" t="s">
        <v>719</v>
      </c>
      <c r="H205" s="195">
        <v>176</v>
      </c>
      <c r="I205" s="372"/>
      <c r="J205" s="372"/>
      <c r="K205" s="372"/>
      <c r="L205" s="372"/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33">
        <v>4</v>
      </c>
      <c r="G206" s="224" t="s">
        <v>720</v>
      </c>
      <c r="H206" s="195">
        <v>177</v>
      </c>
      <c r="I206" s="372"/>
      <c r="J206" s="372"/>
      <c r="K206" s="372"/>
      <c r="L206" s="372"/>
      <c r="M206" s="3"/>
      <c r="N206" s="3"/>
      <c r="O206" s="3"/>
      <c r="P206" s="3"/>
      <c r="Q206" s="3"/>
    </row>
    <row r="207" spans="1:17" ht="17.25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34">
        <v>5</v>
      </c>
      <c r="G207" s="226" t="s">
        <v>721</v>
      </c>
      <c r="H207" s="195">
        <v>178</v>
      </c>
      <c r="I207" s="372"/>
      <c r="J207" s="372"/>
      <c r="K207" s="372"/>
      <c r="L207" s="400"/>
      <c r="M207" s="3"/>
      <c r="N207" s="3"/>
      <c r="O207" s="3"/>
      <c r="P207" s="3"/>
      <c r="Q207" s="3"/>
    </row>
    <row r="208" spans="1:17" ht="15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606</v>
      </c>
      <c r="H208" s="195">
        <v>179</v>
      </c>
      <c r="I208" s="368">
        <f>SUM(I209+I212)</f>
        <v>0</v>
      </c>
      <c r="J208" s="380">
        <f>SUM(J209+J212)</f>
        <v>0</v>
      </c>
      <c r="K208" s="369">
        <f>SUM(K209+K212)</f>
        <v>0</v>
      </c>
      <c r="L208" s="368">
        <f>SUM(L209+L212)</f>
        <v>0</v>
      </c>
      <c r="M208" s="3"/>
      <c r="N208" s="3"/>
      <c r="O208" s="3"/>
      <c r="P208" s="3"/>
      <c r="Q208" s="3"/>
    </row>
    <row r="209" spans="1:17" ht="27.75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722</v>
      </c>
      <c r="H209" s="195">
        <v>180</v>
      </c>
      <c r="I209" s="379">
        <f>I210</f>
        <v>0</v>
      </c>
      <c r="J209" s="382">
        <f t="shared" ref="I209:L210" si="31">J210</f>
        <v>0</v>
      </c>
      <c r="K209" s="383">
        <f t="shared" si="31"/>
        <v>0</v>
      </c>
      <c r="L209" s="379">
        <f t="shared" si="31"/>
        <v>0</v>
      </c>
      <c r="M209" s="3"/>
      <c r="N209" s="3"/>
      <c r="O209" s="3"/>
      <c r="P209" s="3"/>
      <c r="Q209" s="3"/>
    </row>
    <row r="210" spans="1:17" ht="30.75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722</v>
      </c>
      <c r="H210" s="195">
        <v>181</v>
      </c>
      <c r="I210" s="368">
        <f t="shared" si="31"/>
        <v>0</v>
      </c>
      <c r="J210" s="380">
        <f t="shared" si="31"/>
        <v>0</v>
      </c>
      <c r="K210" s="369">
        <f t="shared" si="31"/>
        <v>0</v>
      </c>
      <c r="L210" s="368">
        <f t="shared" si="31"/>
        <v>0</v>
      </c>
      <c r="M210" s="3"/>
      <c r="N210" s="3"/>
      <c r="O210" s="3"/>
      <c r="P210" s="3"/>
      <c r="Q210" s="3"/>
    </row>
    <row r="211" spans="1:17" ht="27.75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722</v>
      </c>
      <c r="H211" s="195">
        <v>182</v>
      </c>
      <c r="I211" s="400"/>
      <c r="J211" s="400"/>
      <c r="K211" s="400"/>
      <c r="L211" s="400"/>
      <c r="M211" s="3"/>
      <c r="N211" s="3"/>
      <c r="O211" s="3"/>
      <c r="P211" s="3"/>
      <c r="Q211" s="3"/>
    </row>
    <row r="212" spans="1:17" ht="15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723</v>
      </c>
      <c r="H212" s="195">
        <v>183</v>
      </c>
      <c r="I212" s="368">
        <f>I213</f>
        <v>0</v>
      </c>
      <c r="J212" s="380">
        <f>J213</f>
        <v>0</v>
      </c>
      <c r="K212" s="369">
        <f>K213</f>
        <v>0</v>
      </c>
      <c r="L212" s="368">
        <f>L213</f>
        <v>0</v>
      </c>
      <c r="M212" s="3"/>
      <c r="N212" s="3"/>
      <c r="O212" s="3"/>
      <c r="P212" s="3"/>
      <c r="Q212" s="3"/>
    </row>
    <row r="213" spans="1:17" ht="15.75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723</v>
      </c>
      <c r="H213" s="195">
        <v>184</v>
      </c>
      <c r="I213" s="368">
        <f t="shared" ref="I213:P213" si="32">SUM(I214:I219)</f>
        <v>0</v>
      </c>
      <c r="J213" s="368">
        <f t="shared" si="32"/>
        <v>0</v>
      </c>
      <c r="K213" s="368">
        <f t="shared" si="32"/>
        <v>0</v>
      </c>
      <c r="L213" s="368">
        <f t="shared" si="32"/>
        <v>0</v>
      </c>
      <c r="M213" s="351">
        <f t="shared" si="32"/>
        <v>0</v>
      </c>
      <c r="N213" s="351">
        <f t="shared" si="32"/>
        <v>0</v>
      </c>
      <c r="O213" s="351">
        <f t="shared" si="32"/>
        <v>0</v>
      </c>
      <c r="P213" s="351">
        <f t="shared" si="32"/>
        <v>0</v>
      </c>
      <c r="Q213" s="3"/>
    </row>
    <row r="214" spans="1:17" ht="1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724</v>
      </c>
      <c r="H214" s="195">
        <v>185</v>
      </c>
      <c r="I214" s="372"/>
      <c r="J214" s="372"/>
      <c r="K214" s="372"/>
      <c r="L214" s="400"/>
      <c r="M214" s="3"/>
      <c r="N214" s="3"/>
      <c r="O214" s="3"/>
      <c r="P214" s="3"/>
      <c r="Q214" s="3"/>
    </row>
    <row r="215" spans="1:17" ht="26.2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725</v>
      </c>
      <c r="H215" s="195">
        <v>186</v>
      </c>
      <c r="I215" s="372"/>
      <c r="J215" s="372"/>
      <c r="K215" s="372"/>
      <c r="L215" s="372"/>
      <c r="M215" s="3"/>
      <c r="N215" s="3"/>
      <c r="O215" s="3"/>
      <c r="P215" s="3"/>
      <c r="Q215" s="3"/>
    </row>
    <row r="216" spans="1:17" ht="16.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726</v>
      </c>
      <c r="H216" s="195">
        <v>187</v>
      </c>
      <c r="I216" s="372"/>
      <c r="J216" s="372"/>
      <c r="K216" s="372"/>
      <c r="L216" s="372"/>
      <c r="M216" s="3"/>
      <c r="N216" s="3"/>
      <c r="O216" s="3"/>
      <c r="P216" s="3"/>
      <c r="Q216" s="3"/>
    </row>
    <row r="217" spans="1:17" ht="27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727</v>
      </c>
      <c r="H217" s="195">
        <v>188</v>
      </c>
      <c r="I217" s="372"/>
      <c r="J217" s="372"/>
      <c r="K217" s="372"/>
      <c r="L217" s="400"/>
      <c r="M217" s="3"/>
      <c r="N217" s="3"/>
      <c r="O217" s="3"/>
      <c r="P217" s="3"/>
      <c r="Q217" s="3"/>
    </row>
    <row r="218" spans="1:17" ht="15.7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728</v>
      </c>
      <c r="H218" s="195">
        <v>189</v>
      </c>
      <c r="I218" s="372"/>
      <c r="J218" s="372"/>
      <c r="K218" s="372"/>
      <c r="L218" s="372"/>
      <c r="M218" s="3"/>
      <c r="N218" s="3"/>
      <c r="O218" s="3"/>
      <c r="P218" s="3"/>
      <c r="Q218" s="3"/>
    </row>
    <row r="219" spans="1:17" ht="13.5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33">
        <v>6</v>
      </c>
      <c r="G219" s="223" t="s">
        <v>723</v>
      </c>
      <c r="H219" s="195">
        <v>190</v>
      </c>
      <c r="I219" s="372"/>
      <c r="J219" s="372"/>
      <c r="K219" s="372"/>
      <c r="L219" s="400"/>
      <c r="M219" s="3"/>
      <c r="N219" s="3"/>
      <c r="O219" s="3"/>
      <c r="P219" s="3"/>
      <c r="Q219" s="3"/>
    </row>
    <row r="220" spans="1:17" ht="27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648</v>
      </c>
      <c r="H220" s="195">
        <v>191</v>
      </c>
      <c r="I220" s="379">
        <f>I221</f>
        <v>0</v>
      </c>
      <c r="J220" s="382">
        <f t="shared" ref="J220:L222" si="33">J221</f>
        <v>0</v>
      </c>
      <c r="K220" s="383">
        <f t="shared" si="33"/>
        <v>0</v>
      </c>
      <c r="L220" s="383">
        <f t="shared" si="33"/>
        <v>0</v>
      </c>
      <c r="M220" s="3"/>
      <c r="N220" s="3"/>
      <c r="O220" s="3"/>
      <c r="P220" s="3"/>
      <c r="Q220" s="3"/>
    </row>
    <row r="221" spans="1:17" ht="27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648</v>
      </c>
      <c r="H221" s="195">
        <v>192</v>
      </c>
      <c r="I221" s="376">
        <f>I222</f>
        <v>0</v>
      </c>
      <c r="J221" s="390">
        <f t="shared" si="33"/>
        <v>0</v>
      </c>
      <c r="K221" s="377">
        <f t="shared" si="33"/>
        <v>0</v>
      </c>
      <c r="L221" s="377">
        <f t="shared" si="33"/>
        <v>0</v>
      </c>
      <c r="M221" s="3"/>
      <c r="N221" s="3"/>
      <c r="O221" s="3"/>
      <c r="P221" s="3"/>
      <c r="Q221" s="3"/>
    </row>
    <row r="222" spans="1:17" ht="27.75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651</v>
      </c>
      <c r="H222" s="195">
        <v>193</v>
      </c>
      <c r="I222" s="368">
        <f>I223</f>
        <v>0</v>
      </c>
      <c r="J222" s="380">
        <f t="shared" si="33"/>
        <v>0</v>
      </c>
      <c r="K222" s="369">
        <f t="shared" si="33"/>
        <v>0</v>
      </c>
      <c r="L222" s="369">
        <f t="shared" si="33"/>
        <v>0</v>
      </c>
      <c r="M222" s="3"/>
      <c r="N222" s="3"/>
      <c r="O222" s="3"/>
      <c r="P222" s="3"/>
      <c r="Q222" s="3"/>
    </row>
    <row r="223" spans="1:17" ht="27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649</v>
      </c>
      <c r="H223" s="195">
        <v>194</v>
      </c>
      <c r="I223" s="372"/>
      <c r="J223" s="372"/>
      <c r="K223" s="372"/>
      <c r="L223" s="372"/>
      <c r="M223" s="3"/>
      <c r="N223" s="3"/>
      <c r="O223" s="3"/>
      <c r="P223" s="3"/>
      <c r="Q223" s="3"/>
    </row>
    <row r="224" spans="1:17" ht="26.25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729</v>
      </c>
      <c r="H224" s="195">
        <v>195</v>
      </c>
      <c r="I224" s="401">
        <f>I225</f>
        <v>0</v>
      </c>
      <c r="J224" s="401">
        <f t="shared" ref="J224:L225" si="34">J225</f>
        <v>0</v>
      </c>
      <c r="K224" s="401">
        <f t="shared" si="34"/>
        <v>0</v>
      </c>
      <c r="L224" s="401">
        <f t="shared" si="34"/>
        <v>0</v>
      </c>
      <c r="M224" s="3"/>
      <c r="N224" s="3"/>
      <c r="O224" s="3"/>
      <c r="P224" s="3"/>
      <c r="Q224" s="3"/>
    </row>
    <row r="225" spans="1:17" ht="30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729</v>
      </c>
      <c r="H225" s="195">
        <v>196</v>
      </c>
      <c r="I225" s="401">
        <f>I226</f>
        <v>0</v>
      </c>
      <c r="J225" s="401">
        <f t="shared" si="34"/>
        <v>0</v>
      </c>
      <c r="K225" s="401">
        <f t="shared" si="34"/>
        <v>0</v>
      </c>
      <c r="L225" s="401">
        <f t="shared" si="34"/>
        <v>0</v>
      </c>
      <c r="M225" s="3"/>
      <c r="N225" s="3"/>
      <c r="O225" s="3"/>
      <c r="P225" s="3"/>
      <c r="Q225" s="3"/>
    </row>
    <row r="226" spans="1:17" ht="27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729</v>
      </c>
      <c r="H226" s="195">
        <v>197</v>
      </c>
      <c r="I226" s="401">
        <f>SUM(I227:I229)</f>
        <v>0</v>
      </c>
      <c r="J226" s="401">
        <f>SUM(J227:J229)</f>
        <v>0</v>
      </c>
      <c r="K226" s="401">
        <f>SUM(K227:K229)</f>
        <v>0</v>
      </c>
      <c r="L226" s="401">
        <f>SUM(L227:L229)</f>
        <v>0</v>
      </c>
      <c r="M226" s="3"/>
      <c r="N226" s="3"/>
      <c r="O226" s="3"/>
      <c r="P226" s="3"/>
      <c r="Q226" s="3"/>
    </row>
    <row r="227" spans="1:17" ht="2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730</v>
      </c>
      <c r="H227" s="195">
        <v>198</v>
      </c>
      <c r="I227" s="372"/>
      <c r="J227" s="372"/>
      <c r="K227" s="372"/>
      <c r="L227" s="372"/>
      <c r="M227" s="3"/>
      <c r="N227" s="3"/>
      <c r="O227" s="3"/>
      <c r="P227" s="3"/>
      <c r="Q227" s="3"/>
    </row>
    <row r="228" spans="1:17" ht="25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731</v>
      </c>
      <c r="H228" s="195">
        <v>199</v>
      </c>
      <c r="I228" s="372"/>
      <c r="J228" s="372"/>
      <c r="K228" s="372"/>
      <c r="L228" s="372"/>
      <c r="M228" s="3"/>
      <c r="N228" s="3"/>
      <c r="O228" s="3"/>
      <c r="P228" s="3"/>
      <c r="Q228" s="3"/>
    </row>
    <row r="229" spans="1:17" ht="28.5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732</v>
      </c>
      <c r="H229" s="195">
        <v>200</v>
      </c>
      <c r="I229" s="372"/>
      <c r="J229" s="372"/>
      <c r="K229" s="372"/>
      <c r="L229" s="372"/>
      <c r="M229" s="3"/>
      <c r="N229" s="3"/>
      <c r="O229" s="3"/>
      <c r="P229" s="3"/>
      <c r="Q229" s="3"/>
    </row>
    <row r="230" spans="1:17" s="13" customFormat="1" ht="41.25" customHeight="1">
      <c r="A230" s="45">
        <v>3</v>
      </c>
      <c r="B230" s="52">
        <v>2</v>
      </c>
      <c r="C230" s="52"/>
      <c r="D230" s="52"/>
      <c r="E230" s="52"/>
      <c r="F230" s="69"/>
      <c r="G230" s="62" t="s">
        <v>733</v>
      </c>
      <c r="H230" s="195">
        <v>201</v>
      </c>
      <c r="I230" s="368">
        <f>SUM(I231+I263)</f>
        <v>0</v>
      </c>
      <c r="J230" s="380">
        <f>SUM(J231+J263)</f>
        <v>0</v>
      </c>
      <c r="K230" s="369">
        <f>SUM(K231+K263)</f>
        <v>0</v>
      </c>
      <c r="L230" s="369">
        <f>SUM(L231+L263)</f>
        <v>0</v>
      </c>
      <c r="M230" s="108"/>
      <c r="N230" s="108"/>
      <c r="O230" s="108"/>
      <c r="P230" s="108"/>
      <c r="Q230" s="108"/>
    </row>
    <row r="231" spans="1:17" ht="26.25" customHeight="1">
      <c r="A231" s="345">
        <v>3</v>
      </c>
      <c r="B231" s="342">
        <v>2</v>
      </c>
      <c r="C231" s="343">
        <v>1</v>
      </c>
      <c r="D231" s="343"/>
      <c r="E231" s="343"/>
      <c r="F231" s="334"/>
      <c r="G231" s="226" t="s">
        <v>691</v>
      </c>
      <c r="H231" s="195">
        <v>202</v>
      </c>
      <c r="I231" s="376">
        <f>SUM(I232+I241+I245+I249+I253+I256+I259)</f>
        <v>0</v>
      </c>
      <c r="J231" s="390">
        <f>SUM(J232+J241+J245+J249+J253+J256+J259)</f>
        <v>0</v>
      </c>
      <c r="K231" s="377">
        <f>SUM(K232+K241+K245+K249+K253+K256+K259)</f>
        <v>0</v>
      </c>
      <c r="L231" s="377">
        <f>SUM(L232+L241+L245+L249+L253+L256+L259)</f>
        <v>0</v>
      </c>
      <c r="M231" s="3"/>
      <c r="N231" s="3"/>
      <c r="O231" s="3"/>
      <c r="P231" s="3"/>
      <c r="Q231" s="3"/>
    </row>
    <row r="232" spans="1:17" ht="15.75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33"/>
      <c r="G232" s="224" t="s">
        <v>569</v>
      </c>
      <c r="H232" s="195">
        <v>203</v>
      </c>
      <c r="I232" s="376">
        <f>I233</f>
        <v>0</v>
      </c>
      <c r="J232" s="376">
        <f t="shared" ref="J232:L232" si="35">J233</f>
        <v>0</v>
      </c>
      <c r="K232" s="376">
        <f t="shared" si="35"/>
        <v>0</v>
      </c>
      <c r="L232" s="376">
        <f t="shared" si="35"/>
        <v>0</v>
      </c>
      <c r="M232" s="3"/>
      <c r="N232" s="3"/>
      <c r="O232" s="3"/>
      <c r="P232" s="3"/>
      <c r="Q232" s="3"/>
    </row>
    <row r="233" spans="1:17" ht="12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33"/>
      <c r="G233" s="224" t="s">
        <v>13</v>
      </c>
      <c r="H233" s="195">
        <v>204</v>
      </c>
      <c r="I233" s="368">
        <f>SUM(I234:I234)</f>
        <v>0</v>
      </c>
      <c r="J233" s="380">
        <f>SUM(J234:J234)</f>
        <v>0</v>
      </c>
      <c r="K233" s="369">
        <f>SUM(K234:K234)</f>
        <v>0</v>
      </c>
      <c r="L233" s="369">
        <f>SUM(L234:L234)</f>
        <v>0</v>
      </c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5">
        <v>2</v>
      </c>
      <c r="C234" s="343">
        <v>1</v>
      </c>
      <c r="D234" s="343">
        <v>1</v>
      </c>
      <c r="E234" s="343">
        <v>1</v>
      </c>
      <c r="F234" s="334">
        <v>1</v>
      </c>
      <c r="G234" s="226" t="s">
        <v>13</v>
      </c>
      <c r="H234" s="195">
        <v>205</v>
      </c>
      <c r="I234" s="372"/>
      <c r="J234" s="372"/>
      <c r="K234" s="372"/>
      <c r="L234" s="372"/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/>
      <c r="G235" s="226" t="s">
        <v>273</v>
      </c>
      <c r="H235" s="195">
        <v>206</v>
      </c>
      <c r="I235" s="368">
        <f>SUM(I236:I237)</f>
        <v>0</v>
      </c>
      <c r="J235" s="368">
        <f t="shared" ref="J235:L235" si="36">SUM(J236:J237)</f>
        <v>0</v>
      </c>
      <c r="K235" s="368">
        <f t="shared" si="36"/>
        <v>0</v>
      </c>
      <c r="L235" s="368">
        <f t="shared" si="36"/>
        <v>0</v>
      </c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1</v>
      </c>
      <c r="G236" s="226" t="s">
        <v>274</v>
      </c>
      <c r="H236" s="195">
        <v>207</v>
      </c>
      <c r="I236" s="372"/>
      <c r="J236" s="372"/>
      <c r="K236" s="372"/>
      <c r="L236" s="372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2</v>
      </c>
      <c r="F237" s="334">
        <v>2</v>
      </c>
      <c r="G237" s="226" t="s">
        <v>275</v>
      </c>
      <c r="H237" s="195">
        <v>208</v>
      </c>
      <c r="I237" s="372"/>
      <c r="J237" s="372"/>
      <c r="K237" s="372"/>
      <c r="L237" s="372"/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290"/>
      <c r="G238" s="226" t="s">
        <v>278</v>
      </c>
      <c r="H238" s="195">
        <v>209</v>
      </c>
      <c r="I238" s="368">
        <f>SUM(I239:I240)</f>
        <v>0</v>
      </c>
      <c r="J238" s="368">
        <f t="shared" ref="J238:L238" si="37">SUM(J239:J240)</f>
        <v>0</v>
      </c>
      <c r="K238" s="368">
        <f t="shared" si="37"/>
        <v>0</v>
      </c>
      <c r="L238" s="368">
        <f t="shared" si="37"/>
        <v>0</v>
      </c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1</v>
      </c>
      <c r="G239" s="226" t="s">
        <v>276</v>
      </c>
      <c r="H239" s="195">
        <v>210</v>
      </c>
      <c r="I239" s="372"/>
      <c r="J239" s="372"/>
      <c r="K239" s="372"/>
      <c r="L239" s="372"/>
      <c r="M239" s="3"/>
      <c r="N239" s="3"/>
      <c r="O239" s="3"/>
      <c r="P239" s="3"/>
      <c r="Q239" s="3"/>
    </row>
    <row r="240" spans="1:17" ht="14.25" customHeight="1">
      <c r="A240" s="345">
        <v>3</v>
      </c>
      <c r="B240" s="343">
        <v>2</v>
      </c>
      <c r="C240" s="343">
        <v>1</v>
      </c>
      <c r="D240" s="343">
        <v>1</v>
      </c>
      <c r="E240" s="343">
        <v>3</v>
      </c>
      <c r="F240" s="334">
        <v>2</v>
      </c>
      <c r="G240" s="226" t="s">
        <v>277</v>
      </c>
      <c r="H240" s="195">
        <v>211</v>
      </c>
      <c r="I240" s="372"/>
      <c r="J240" s="372"/>
      <c r="K240" s="372"/>
      <c r="L240" s="372"/>
      <c r="M240" s="3"/>
      <c r="N240" s="3"/>
      <c r="O240" s="3"/>
      <c r="P240" s="3"/>
      <c r="Q240" s="3"/>
    </row>
    <row r="241" spans="1:17" ht="27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612</v>
      </c>
      <c r="H241" s="195">
        <v>212</v>
      </c>
      <c r="I241" s="368">
        <f>I242</f>
        <v>0</v>
      </c>
      <c r="J241" s="368">
        <f t="shared" ref="J241:L241" si="38">J242</f>
        <v>0</v>
      </c>
      <c r="K241" s="368">
        <f t="shared" si="38"/>
        <v>0</v>
      </c>
      <c r="L241" s="368">
        <f t="shared" si="38"/>
        <v>0</v>
      </c>
      <c r="M241" s="3"/>
      <c r="N241" s="3"/>
      <c r="O241" s="3"/>
      <c r="P241" s="3"/>
      <c r="Q241" s="3"/>
    </row>
    <row r="242" spans="1:17" ht="14.25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612</v>
      </c>
      <c r="H242" s="195">
        <v>213</v>
      </c>
      <c r="I242" s="368">
        <f>SUM(I243:I244)</f>
        <v>0</v>
      </c>
      <c r="J242" s="380">
        <f>SUM(J243:J244)</f>
        <v>0</v>
      </c>
      <c r="K242" s="369">
        <f>SUM(K243:K244)</f>
        <v>0</v>
      </c>
      <c r="L242" s="369">
        <f>SUM(L243:L244)</f>
        <v>0</v>
      </c>
      <c r="M242" s="3"/>
      <c r="N242" s="3"/>
      <c r="O242" s="3"/>
      <c r="P242" s="3"/>
      <c r="Q242" s="3"/>
    </row>
    <row r="243" spans="1:17" ht="27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613</v>
      </c>
      <c r="H243" s="195">
        <v>214</v>
      </c>
      <c r="I243" s="372"/>
      <c r="J243" s="372"/>
      <c r="K243" s="372"/>
      <c r="L243" s="372"/>
      <c r="M243" s="3"/>
      <c r="N243" s="3"/>
      <c r="O243" s="3"/>
      <c r="P243" s="3"/>
      <c r="Q243" s="3"/>
    </row>
    <row r="244" spans="1:17" ht="25.5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614</v>
      </c>
      <c r="H244" s="195">
        <v>215</v>
      </c>
      <c r="I244" s="372"/>
      <c r="J244" s="372"/>
      <c r="K244" s="372"/>
      <c r="L244" s="372"/>
      <c r="M244" s="3"/>
      <c r="N244" s="3"/>
      <c r="O244" s="3"/>
      <c r="P244" s="3"/>
      <c r="Q244" s="3"/>
    </row>
    <row r="245" spans="1:17" ht="26.25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615</v>
      </c>
      <c r="H245" s="195">
        <v>216</v>
      </c>
      <c r="I245" s="379">
        <f>I246</f>
        <v>0</v>
      </c>
      <c r="J245" s="382">
        <f>J246</f>
        <v>0</v>
      </c>
      <c r="K245" s="383">
        <f>K246</f>
        <v>0</v>
      </c>
      <c r="L245" s="383">
        <f>L246</f>
        <v>0</v>
      </c>
      <c r="M245" s="3"/>
      <c r="N245" s="3"/>
      <c r="O245" s="3"/>
      <c r="P245" s="3"/>
      <c r="Q245" s="3"/>
    </row>
    <row r="246" spans="1:17" ht="29.25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615</v>
      </c>
      <c r="H246" s="195">
        <v>217</v>
      </c>
      <c r="I246" s="368">
        <f>I247+I248</f>
        <v>0</v>
      </c>
      <c r="J246" s="368">
        <f>J247+J248</f>
        <v>0</v>
      </c>
      <c r="K246" s="368">
        <f>K247+K248</f>
        <v>0</v>
      </c>
      <c r="L246" s="368">
        <f>L247+L248</f>
        <v>0</v>
      </c>
      <c r="M246" s="3"/>
      <c r="N246" s="3"/>
      <c r="O246" s="3"/>
      <c r="P246" s="3"/>
      <c r="Q246" s="3"/>
    </row>
    <row r="247" spans="1:17" ht="30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616</v>
      </c>
      <c r="H247" s="195">
        <v>218</v>
      </c>
      <c r="I247" s="372"/>
      <c r="J247" s="372"/>
      <c r="K247" s="372"/>
      <c r="L247" s="372"/>
      <c r="M247" s="3"/>
      <c r="N247" s="3"/>
      <c r="O247" s="3"/>
      <c r="P247" s="3"/>
      <c r="Q247" s="3"/>
    </row>
    <row r="248" spans="1:17" ht="27.75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617</v>
      </c>
      <c r="H248" s="195">
        <v>219</v>
      </c>
      <c r="I248" s="400"/>
      <c r="J248" s="395"/>
      <c r="K248" s="400"/>
      <c r="L248" s="400"/>
      <c r="M248" s="3"/>
      <c r="N248" s="3"/>
      <c r="O248" s="3"/>
      <c r="P248" s="3"/>
      <c r="Q248" s="3"/>
    </row>
    <row r="249" spans="1:17" ht="12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618</v>
      </c>
      <c r="H249" s="195">
        <v>220</v>
      </c>
      <c r="I249" s="368">
        <f>I250</f>
        <v>0</v>
      </c>
      <c r="J249" s="369">
        <f>J250</f>
        <v>0</v>
      </c>
      <c r="K249" s="368">
        <f>K250</f>
        <v>0</v>
      </c>
      <c r="L249" s="369">
        <f>L250</f>
        <v>0</v>
      </c>
      <c r="M249" s="3"/>
      <c r="N249" s="3"/>
      <c r="O249" s="3"/>
      <c r="P249" s="3"/>
      <c r="Q249" s="3"/>
    </row>
    <row r="250" spans="1:17" ht="14.25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618</v>
      </c>
      <c r="H250" s="195">
        <v>221</v>
      </c>
      <c r="I250" s="379">
        <f>SUM(I251:I252)</f>
        <v>0</v>
      </c>
      <c r="J250" s="382">
        <f>SUM(J251:J252)</f>
        <v>0</v>
      </c>
      <c r="K250" s="383">
        <f>SUM(K251:K252)</f>
        <v>0</v>
      </c>
      <c r="L250" s="383">
        <f>SUM(L251:L252)</f>
        <v>0</v>
      </c>
      <c r="M250" s="3"/>
      <c r="N250" s="3"/>
      <c r="O250" s="3"/>
      <c r="P250" s="3"/>
      <c r="Q250" s="3"/>
    </row>
    <row r="251" spans="1:17" ht="25.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619</v>
      </c>
      <c r="H251" s="195">
        <v>222</v>
      </c>
      <c r="I251" s="372"/>
      <c r="J251" s="372"/>
      <c r="K251" s="372"/>
      <c r="L251" s="372"/>
      <c r="M251" s="3"/>
      <c r="N251" s="3"/>
      <c r="O251" s="3"/>
      <c r="P251" s="3"/>
      <c r="Q251" s="3"/>
    </row>
    <row r="252" spans="1:17" ht="18.75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620</v>
      </c>
      <c r="H252" s="195">
        <v>223</v>
      </c>
      <c r="I252" s="372"/>
      <c r="J252" s="372"/>
      <c r="K252" s="372"/>
      <c r="L252" s="372"/>
      <c r="M252" s="3"/>
      <c r="N252" s="3"/>
      <c r="O252" s="3"/>
      <c r="P252" s="3"/>
      <c r="Q252" s="3"/>
    </row>
    <row r="253" spans="1:17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621</v>
      </c>
      <c r="H253" s="195">
        <v>224</v>
      </c>
      <c r="I253" s="368">
        <f>I254</f>
        <v>0</v>
      </c>
      <c r="J253" s="380">
        <f t="shared" ref="J253:L254" si="39">J254</f>
        <v>0</v>
      </c>
      <c r="K253" s="369">
        <f t="shared" si="39"/>
        <v>0</v>
      </c>
      <c r="L253" s="369">
        <f t="shared" si="39"/>
        <v>0</v>
      </c>
      <c r="N253" s="3"/>
      <c r="O253" s="3"/>
      <c r="P253" s="3"/>
      <c r="Q253" s="3"/>
    </row>
    <row r="254" spans="1:17" ht="16.5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621</v>
      </c>
      <c r="H254" s="195">
        <v>225</v>
      </c>
      <c r="I254" s="369">
        <f>I255</f>
        <v>0</v>
      </c>
      <c r="J254" s="380">
        <f t="shared" si="39"/>
        <v>0</v>
      </c>
      <c r="K254" s="369">
        <f t="shared" si="39"/>
        <v>0</v>
      </c>
      <c r="L254" s="369">
        <f t="shared" si="39"/>
        <v>0</v>
      </c>
      <c r="M254" s="3"/>
      <c r="N254" s="3"/>
      <c r="O254" s="3"/>
      <c r="P254" s="3"/>
      <c r="Q254" s="3"/>
    </row>
    <row r="255" spans="1:17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621</v>
      </c>
      <c r="H255" s="195">
        <v>226</v>
      </c>
      <c r="I255" s="400"/>
      <c r="J255" s="400"/>
      <c r="K255" s="400"/>
      <c r="L255" s="400"/>
      <c r="M255" s="3"/>
      <c r="N255" s="3"/>
      <c r="O255" s="3"/>
      <c r="P255" s="3"/>
      <c r="Q255" s="3"/>
    </row>
    <row r="256" spans="1:17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368">
        <f>I257</f>
        <v>0</v>
      </c>
      <c r="J256" s="380">
        <f t="shared" ref="J256:L257" si="40">J257</f>
        <v>0</v>
      </c>
      <c r="K256" s="369">
        <f t="shared" si="40"/>
        <v>0</v>
      </c>
      <c r="L256" s="369">
        <f t="shared" si="40"/>
        <v>0</v>
      </c>
      <c r="M256" s="3"/>
      <c r="N256" s="3"/>
      <c r="O256" s="3"/>
      <c r="P256" s="3"/>
      <c r="Q256" s="3"/>
    </row>
    <row r="257" spans="1:17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368">
        <f>I258</f>
        <v>0</v>
      </c>
      <c r="J257" s="380">
        <f t="shared" si="40"/>
        <v>0</v>
      </c>
      <c r="K257" s="369">
        <f t="shared" si="40"/>
        <v>0</v>
      </c>
      <c r="L257" s="369">
        <f t="shared" si="40"/>
        <v>0</v>
      </c>
      <c r="M257" s="3"/>
      <c r="N257" s="3"/>
      <c r="O257" s="3"/>
      <c r="P257" s="3"/>
      <c r="Q257" s="3"/>
    </row>
    <row r="258" spans="1:17" ht="15.75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46" t="s">
        <v>128</v>
      </c>
      <c r="H258" s="195">
        <v>229</v>
      </c>
      <c r="I258" s="400"/>
      <c r="J258" s="400"/>
      <c r="K258" s="400"/>
      <c r="L258" s="400"/>
      <c r="M258" s="3"/>
      <c r="N258" s="3"/>
      <c r="O258" s="3"/>
      <c r="P258" s="3"/>
      <c r="Q258" s="3"/>
    </row>
    <row r="259" spans="1:17" ht="13.5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622</v>
      </c>
      <c r="H259" s="195">
        <v>230</v>
      </c>
      <c r="I259" s="368">
        <f>I260</f>
        <v>0</v>
      </c>
      <c r="J259" s="380">
        <f>J260</f>
        <v>0</v>
      </c>
      <c r="K259" s="369">
        <f>K260</f>
        <v>0</v>
      </c>
      <c r="L259" s="369">
        <f>L260</f>
        <v>0</v>
      </c>
      <c r="M259" s="3"/>
      <c r="N259" s="3"/>
      <c r="O259" s="3"/>
      <c r="P259" s="3"/>
      <c r="Q259" s="3"/>
    </row>
    <row r="260" spans="1:17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622</v>
      </c>
      <c r="H260" s="195">
        <v>231</v>
      </c>
      <c r="I260" s="368">
        <f>I261+I262</f>
        <v>0</v>
      </c>
      <c r="J260" s="368">
        <f>J261+J262</f>
        <v>0</v>
      </c>
      <c r="K260" s="368">
        <f>K261+K262</f>
        <v>0</v>
      </c>
      <c r="L260" s="368">
        <f>L261+L262</f>
        <v>0</v>
      </c>
      <c r="M260" s="3"/>
      <c r="N260" s="3"/>
      <c r="O260" s="3"/>
      <c r="P260" s="3"/>
      <c r="Q260" s="3"/>
    </row>
    <row r="261" spans="1:17" ht="27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623</v>
      </c>
      <c r="H261" s="195">
        <v>232</v>
      </c>
      <c r="I261" s="371"/>
      <c r="J261" s="372"/>
      <c r="K261" s="372"/>
      <c r="L261" s="372"/>
      <c r="M261" s="3"/>
      <c r="N261" s="3"/>
      <c r="O261" s="3"/>
      <c r="P261" s="3"/>
      <c r="Q261" s="3"/>
    </row>
    <row r="262" spans="1:17" ht="24.75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624</v>
      </c>
      <c r="H262" s="195">
        <v>233</v>
      </c>
      <c r="I262" s="372"/>
      <c r="J262" s="372"/>
      <c r="K262" s="372"/>
      <c r="L262" s="372"/>
      <c r="M262" s="3"/>
      <c r="N262" s="3"/>
      <c r="O262" s="3"/>
      <c r="P262" s="3"/>
      <c r="Q262" s="3"/>
    </row>
    <row r="263" spans="1:17" ht="38.25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692</v>
      </c>
      <c r="H263" s="195">
        <v>234</v>
      </c>
      <c r="I263" s="368">
        <f>SUM(I264+I273+I277+I281+I285+I288+I291)</f>
        <v>0</v>
      </c>
      <c r="J263" s="380">
        <f>SUM(J264+J273+J277+J281+J285+J288+J291)</f>
        <v>0</v>
      </c>
      <c r="K263" s="369">
        <f>SUM(K264+K273+K277+K281+K285+K288+K291)</f>
        <v>0</v>
      </c>
      <c r="L263" s="369">
        <f>SUM(L264+L273+L277+L281+L285+L288+L291)</f>
        <v>0</v>
      </c>
      <c r="M263" s="3"/>
      <c r="N263" s="3"/>
      <c r="O263" s="3"/>
      <c r="P263" s="3"/>
      <c r="Q263" s="3"/>
    </row>
    <row r="264" spans="1:17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368">
        <f>I265</f>
        <v>0</v>
      </c>
      <c r="J264" s="368">
        <f>J265</f>
        <v>0</v>
      </c>
      <c r="K264" s="368">
        <f>K265</f>
        <v>0</v>
      </c>
      <c r="L264" s="368">
        <f>L265</f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368">
        <f>SUM(I266)</f>
        <v>0</v>
      </c>
      <c r="J265" s="368">
        <f t="shared" ref="J265:L265" si="41">SUM(J266)</f>
        <v>0</v>
      </c>
      <c r="K265" s="368">
        <f t="shared" si="41"/>
        <v>0</v>
      </c>
      <c r="L265" s="368">
        <f t="shared" si="41"/>
        <v>0</v>
      </c>
      <c r="M265" s="3"/>
      <c r="N265" s="3"/>
      <c r="O265" s="3"/>
      <c r="P265" s="3"/>
      <c r="Q265" s="3"/>
    </row>
    <row r="266" spans="1:17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372"/>
      <c r="J266" s="372"/>
      <c r="K266" s="372"/>
      <c r="L266" s="372"/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/>
      <c r="G267" s="224" t="s">
        <v>297</v>
      </c>
      <c r="H267" s="195">
        <v>238</v>
      </c>
      <c r="I267" s="368">
        <f>SUM(I268:I269)</f>
        <v>0</v>
      </c>
      <c r="J267" s="368">
        <f t="shared" ref="J267:K267" si="42">SUM(J268:J269)</f>
        <v>0</v>
      </c>
      <c r="K267" s="368">
        <f t="shared" si="42"/>
        <v>0</v>
      </c>
      <c r="L267" s="368">
        <f>SUM(L268:L269)</f>
        <v>0</v>
      </c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1</v>
      </c>
      <c r="G268" s="224" t="s">
        <v>274</v>
      </c>
      <c r="H268" s="195">
        <v>239</v>
      </c>
      <c r="I268" s="372"/>
      <c r="J268" s="371"/>
      <c r="K268" s="372"/>
      <c r="L268" s="372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33">
        <v>2</v>
      </c>
      <c r="G269" s="224" t="s">
        <v>275</v>
      </c>
      <c r="H269" s="195">
        <v>240</v>
      </c>
      <c r="I269" s="372"/>
      <c r="J269" s="371"/>
      <c r="K269" s="372"/>
      <c r="L269" s="372"/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/>
      <c r="G270" s="224" t="s">
        <v>278</v>
      </c>
      <c r="H270" s="195">
        <v>241</v>
      </c>
      <c r="I270" s="368">
        <f>SUM(I271:I272)</f>
        <v>0</v>
      </c>
      <c r="J270" s="368">
        <f t="shared" ref="J270:K270" si="43">SUM(J271:J272)</f>
        <v>0</v>
      </c>
      <c r="K270" s="368">
        <f t="shared" si="43"/>
        <v>0</v>
      </c>
      <c r="L270" s="368">
        <f>SUM(L271:L272)</f>
        <v>0</v>
      </c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1</v>
      </c>
      <c r="G271" s="224" t="s">
        <v>276</v>
      </c>
      <c r="H271" s="195">
        <v>242</v>
      </c>
      <c r="I271" s="372"/>
      <c r="J271" s="371"/>
      <c r="K271" s="372"/>
      <c r="L271" s="372"/>
      <c r="M271" s="3"/>
      <c r="N271" s="3"/>
      <c r="O271" s="3"/>
      <c r="P271" s="3"/>
      <c r="Q271" s="3"/>
    </row>
    <row r="272" spans="1:17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33">
        <v>2</v>
      </c>
      <c r="G272" s="224" t="s">
        <v>298</v>
      </c>
      <c r="H272" s="195">
        <v>243</v>
      </c>
      <c r="I272" s="372"/>
      <c r="J272" s="371"/>
      <c r="K272" s="372"/>
      <c r="L272" s="372"/>
      <c r="M272" s="3"/>
      <c r="N272" s="3"/>
      <c r="O272" s="3"/>
      <c r="P272" s="3"/>
      <c r="Q272" s="3"/>
    </row>
    <row r="273" spans="1:17" ht="25.5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625</v>
      </c>
      <c r="H273" s="195">
        <v>244</v>
      </c>
      <c r="I273" s="368">
        <f>I274</f>
        <v>0</v>
      </c>
      <c r="J273" s="369">
        <f>J274</f>
        <v>0</v>
      </c>
      <c r="K273" s="368">
        <f>K274</f>
        <v>0</v>
      </c>
      <c r="L273" s="369">
        <f>L274</f>
        <v>0</v>
      </c>
      <c r="M273" s="3"/>
      <c r="N273" s="3"/>
      <c r="O273" s="3"/>
      <c r="P273" s="3"/>
      <c r="Q273" s="3"/>
    </row>
    <row r="274" spans="1:17" ht="20.25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625</v>
      </c>
      <c r="H274" s="195">
        <v>245</v>
      </c>
      <c r="I274" s="379">
        <f>SUM(I275:I276)</f>
        <v>0</v>
      </c>
      <c r="J274" s="382">
        <f>SUM(J275:J276)</f>
        <v>0</v>
      </c>
      <c r="K274" s="383">
        <f>SUM(K275:K276)</f>
        <v>0</v>
      </c>
      <c r="L274" s="383">
        <f>SUM(L275:L276)</f>
        <v>0</v>
      </c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626</v>
      </c>
      <c r="H275" s="195">
        <v>246</v>
      </c>
      <c r="I275" s="372"/>
      <c r="J275" s="372"/>
      <c r="K275" s="372"/>
      <c r="L275" s="372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627</v>
      </c>
      <c r="H276" s="195">
        <v>247</v>
      </c>
      <c r="I276" s="372"/>
      <c r="J276" s="372"/>
      <c r="K276" s="372"/>
      <c r="L276" s="372"/>
      <c r="M276" s="3"/>
      <c r="N276" s="3"/>
      <c r="O276" s="3"/>
      <c r="P276" s="3"/>
      <c r="Q276" s="3"/>
    </row>
    <row r="277" spans="1:17" ht="25.5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628</v>
      </c>
      <c r="H277" s="195">
        <v>248</v>
      </c>
      <c r="I277" s="368">
        <f>I278</f>
        <v>0</v>
      </c>
      <c r="J277" s="380">
        <f>J278</f>
        <v>0</v>
      </c>
      <c r="K277" s="369">
        <f>K278</f>
        <v>0</v>
      </c>
      <c r="L277" s="369">
        <f>L278</f>
        <v>0</v>
      </c>
      <c r="M277" s="3"/>
      <c r="N277" s="3"/>
      <c r="O277" s="3"/>
      <c r="P277" s="3"/>
      <c r="Q277" s="3"/>
    </row>
    <row r="278" spans="1:17" ht="30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628</v>
      </c>
      <c r="H278" s="195">
        <v>249</v>
      </c>
      <c r="I278" s="368">
        <f>I279+I280</f>
        <v>0</v>
      </c>
      <c r="J278" s="368">
        <f>J279+J280</f>
        <v>0</v>
      </c>
      <c r="K278" s="368">
        <f>K279+K280</f>
        <v>0</v>
      </c>
      <c r="L278" s="368">
        <f>L279+L280</f>
        <v>0</v>
      </c>
      <c r="M278" s="3"/>
      <c r="N278" s="3"/>
      <c r="O278" s="3"/>
      <c r="P278" s="3"/>
      <c r="Q278" s="3"/>
    </row>
    <row r="279" spans="1:17" ht="31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629</v>
      </c>
      <c r="H279" s="195">
        <v>250</v>
      </c>
      <c r="I279" s="372"/>
      <c r="J279" s="372"/>
      <c r="K279" s="372"/>
      <c r="L279" s="372"/>
      <c r="M279" s="3"/>
      <c r="N279" s="3"/>
      <c r="O279" s="3"/>
      <c r="P279" s="3"/>
      <c r="Q279" s="3"/>
    </row>
    <row r="280" spans="1:17" ht="25.5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630</v>
      </c>
      <c r="H280" s="195">
        <v>251</v>
      </c>
      <c r="I280" s="372"/>
      <c r="J280" s="372"/>
      <c r="K280" s="372"/>
      <c r="L280" s="372"/>
      <c r="M280" s="3"/>
      <c r="N280" s="3"/>
      <c r="O280" s="3"/>
      <c r="P280" s="3"/>
      <c r="Q280" s="3"/>
    </row>
    <row r="281" spans="1:17" ht="22.5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631</v>
      </c>
      <c r="H281" s="195">
        <v>252</v>
      </c>
      <c r="I281" s="368">
        <f>I282</f>
        <v>0</v>
      </c>
      <c r="J281" s="380">
        <f>J282</f>
        <v>0</v>
      </c>
      <c r="K281" s="369">
        <f>K282</f>
        <v>0</v>
      </c>
      <c r="L281" s="369">
        <f>L282</f>
        <v>0</v>
      </c>
      <c r="M281" s="3"/>
      <c r="N281" s="3"/>
      <c r="O281" s="3"/>
      <c r="P281" s="3"/>
      <c r="Q281" s="3"/>
    </row>
    <row r="282" spans="1:17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631</v>
      </c>
      <c r="H282" s="195">
        <v>253</v>
      </c>
      <c r="I282" s="368">
        <f>SUM(I283:I284)</f>
        <v>0</v>
      </c>
      <c r="J282" s="380">
        <f>SUM(J283:J284)</f>
        <v>0</v>
      </c>
      <c r="K282" s="369">
        <f>SUM(K283:K284)</f>
        <v>0</v>
      </c>
      <c r="L282" s="369">
        <f>SUM(L283:L284)</f>
        <v>0</v>
      </c>
      <c r="M282" s="3"/>
      <c r="N282" s="3"/>
      <c r="O282" s="3"/>
      <c r="P282" s="3"/>
      <c r="Q282" s="3"/>
    </row>
    <row r="283" spans="1:17" ht="30.75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632</v>
      </c>
      <c r="H283" s="195">
        <v>254</v>
      </c>
      <c r="I283" s="372"/>
      <c r="J283" s="372"/>
      <c r="K283" s="372"/>
      <c r="L283" s="372"/>
      <c r="M283" s="3"/>
      <c r="N283" s="3"/>
      <c r="O283" s="3"/>
      <c r="P283" s="3"/>
      <c r="Q283" s="3"/>
    </row>
    <row r="284" spans="1:17" ht="27.75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633</v>
      </c>
      <c r="H284" s="195">
        <v>255</v>
      </c>
      <c r="I284" s="372"/>
      <c r="J284" s="372"/>
      <c r="K284" s="372"/>
      <c r="L284" s="372"/>
      <c r="M284" s="3"/>
      <c r="N284" s="3"/>
      <c r="O284" s="3"/>
      <c r="P284" s="3"/>
      <c r="Q284" s="3"/>
    </row>
    <row r="285" spans="1:17" ht="14.25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634</v>
      </c>
      <c r="H285" s="195">
        <v>256</v>
      </c>
      <c r="I285" s="368">
        <f>I286</f>
        <v>0</v>
      </c>
      <c r="J285" s="380">
        <f t="shared" ref="J285:L286" si="44">J286</f>
        <v>0</v>
      </c>
      <c r="K285" s="369">
        <f t="shared" si="44"/>
        <v>0</v>
      </c>
      <c r="L285" s="369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634</v>
      </c>
      <c r="H286" s="195">
        <v>257</v>
      </c>
      <c r="I286" s="368">
        <f>I287</f>
        <v>0</v>
      </c>
      <c r="J286" s="380">
        <f t="shared" si="44"/>
        <v>0</v>
      </c>
      <c r="K286" s="369">
        <f t="shared" si="44"/>
        <v>0</v>
      </c>
      <c r="L286" s="369">
        <f t="shared" si="44"/>
        <v>0</v>
      </c>
      <c r="M286" s="3"/>
      <c r="N286" s="3"/>
      <c r="O286" s="3"/>
      <c r="P286" s="3"/>
      <c r="Q286" s="3"/>
    </row>
    <row r="287" spans="1:17" ht="15.75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634</v>
      </c>
      <c r="H287" s="195">
        <v>258</v>
      </c>
      <c r="I287" s="372"/>
      <c r="J287" s="372"/>
      <c r="K287" s="372"/>
      <c r="L287" s="372"/>
      <c r="M287" s="3"/>
      <c r="N287" s="3"/>
      <c r="O287" s="3"/>
      <c r="P287" s="3"/>
      <c r="Q287" s="3"/>
    </row>
    <row r="288" spans="1:17" ht="14.25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368">
        <f>I289</f>
        <v>0</v>
      </c>
      <c r="J288" s="402">
        <f t="shared" ref="J288:L289" si="45">J289</f>
        <v>0</v>
      </c>
      <c r="K288" s="369">
        <f t="shared" si="45"/>
        <v>0</v>
      </c>
      <c r="L288" s="369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368">
        <f>I290</f>
        <v>0</v>
      </c>
      <c r="J289" s="402">
        <f t="shared" si="45"/>
        <v>0</v>
      </c>
      <c r="K289" s="369">
        <f t="shared" si="45"/>
        <v>0</v>
      </c>
      <c r="L289" s="369">
        <f t="shared" si="45"/>
        <v>0</v>
      </c>
      <c r="M289" s="3"/>
      <c r="N289" s="3"/>
      <c r="O289" s="3"/>
      <c r="P289" s="3"/>
      <c r="Q289" s="3"/>
    </row>
    <row r="290" spans="1:17" ht="15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372"/>
      <c r="J290" s="372"/>
      <c r="K290" s="372"/>
      <c r="L290" s="372"/>
      <c r="M290" s="3"/>
      <c r="N290" s="3"/>
      <c r="O290" s="3"/>
      <c r="P290" s="3"/>
      <c r="Q290" s="3"/>
    </row>
    <row r="291" spans="1:17" ht="14.25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622</v>
      </c>
      <c r="H291" s="195">
        <v>262</v>
      </c>
      <c r="I291" s="368">
        <f>I292</f>
        <v>0</v>
      </c>
      <c r="J291" s="402">
        <f>J292</f>
        <v>0</v>
      </c>
      <c r="K291" s="369">
        <f>K292</f>
        <v>0</v>
      </c>
      <c r="L291" s="369">
        <f>L292</f>
        <v>0</v>
      </c>
      <c r="M291" s="3"/>
      <c r="N291" s="3"/>
      <c r="O291" s="3"/>
      <c r="P291" s="3"/>
      <c r="Q291" s="3"/>
    </row>
    <row r="292" spans="1:17" ht="15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622</v>
      </c>
      <c r="H292" s="195">
        <v>263</v>
      </c>
      <c r="I292" s="368">
        <f>I293+I294</f>
        <v>0</v>
      </c>
      <c r="J292" s="368">
        <f>J293+J294</f>
        <v>0</v>
      </c>
      <c r="K292" s="368">
        <f>K293+K294</f>
        <v>0</v>
      </c>
      <c r="L292" s="368">
        <f>L293+L294</f>
        <v>0</v>
      </c>
      <c r="M292" s="3"/>
      <c r="N292" s="3"/>
      <c r="O292" s="3"/>
      <c r="P292" s="3"/>
      <c r="Q292" s="3"/>
    </row>
    <row r="293" spans="1:17" ht="27.7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623</v>
      </c>
      <c r="H293" s="195">
        <v>264</v>
      </c>
      <c r="I293" s="372"/>
      <c r="J293" s="372"/>
      <c r="K293" s="372"/>
      <c r="L293" s="372"/>
      <c r="M293" s="3"/>
      <c r="N293" s="3"/>
      <c r="O293" s="3"/>
      <c r="P293" s="3"/>
      <c r="Q293" s="3"/>
    </row>
    <row r="294" spans="1:17" ht="25.5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624</v>
      </c>
      <c r="H294" s="195">
        <v>265</v>
      </c>
      <c r="I294" s="372"/>
      <c r="J294" s="372"/>
      <c r="K294" s="372"/>
      <c r="L294" s="372"/>
      <c r="M294" s="3"/>
      <c r="N294" s="3"/>
      <c r="O294" s="3"/>
      <c r="P294" s="3"/>
      <c r="Q294" s="3"/>
    </row>
    <row r="295" spans="1:17" ht="30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693</v>
      </c>
      <c r="H295" s="195">
        <v>266</v>
      </c>
      <c r="I295" s="364">
        <f>SUM(I296+I328)</f>
        <v>0</v>
      </c>
      <c r="J295" s="403">
        <f>SUM(J296+J328)</f>
        <v>0</v>
      </c>
      <c r="K295" s="365">
        <f>SUM(K296+K328)</f>
        <v>0</v>
      </c>
      <c r="L295" s="365">
        <f>SUM(L296+L328)</f>
        <v>0</v>
      </c>
      <c r="M295" s="3"/>
      <c r="N295" s="3"/>
      <c r="O295" s="3"/>
      <c r="P295" s="3"/>
      <c r="Q295" s="3"/>
    </row>
    <row r="296" spans="1:17" ht="40.5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694</v>
      </c>
      <c r="H296" s="195">
        <v>267</v>
      </c>
      <c r="I296" s="368">
        <f>SUM(I297+I306+I310+I314+I318+I321+I324)</f>
        <v>0</v>
      </c>
      <c r="J296" s="402">
        <f>SUM(J297+J306+J310+J314+J318+J321+J324)</f>
        <v>0</v>
      </c>
      <c r="K296" s="369">
        <f>SUM(K297+K306+K310+K314+K318+K321+K324)</f>
        <v>0</v>
      </c>
      <c r="L296" s="369">
        <f>SUM(L297+L306+L310+L314+L318+L321+L324)</f>
        <v>0</v>
      </c>
      <c r="M296" s="3"/>
      <c r="N296" s="3"/>
      <c r="O296" s="3"/>
      <c r="P296" s="3"/>
      <c r="Q296" s="3"/>
    </row>
    <row r="297" spans="1:17" ht="15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368">
        <f>SUM(I298+I300+I303)</f>
        <v>0</v>
      </c>
      <c r="J297" s="368">
        <f>SUM(J298+J300+J303)</f>
        <v>0</v>
      </c>
      <c r="K297" s="368">
        <f t="shared" ref="K297:L297" si="46">SUM(K298+K300+K303)</f>
        <v>0</v>
      </c>
      <c r="L297" s="368">
        <f t="shared" si="46"/>
        <v>0</v>
      </c>
      <c r="M297" s="3"/>
      <c r="N297" s="3"/>
      <c r="O297" s="3"/>
      <c r="P297" s="3"/>
      <c r="Q297" s="3"/>
    </row>
    <row r="298" spans="1:17" ht="12.7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368">
        <f>SUM(I299:I299)</f>
        <v>0</v>
      </c>
      <c r="J298" s="402">
        <f>SUM(J299:J299)</f>
        <v>0</v>
      </c>
      <c r="K298" s="369">
        <f>SUM(K299:K299)</f>
        <v>0</v>
      </c>
      <c r="L298" s="369">
        <f>SUM(L299:L299)</f>
        <v>0</v>
      </c>
      <c r="M298" s="3"/>
      <c r="N298" s="3"/>
      <c r="O298" s="3"/>
      <c r="P298" s="3"/>
      <c r="Q298" s="3"/>
    </row>
    <row r="299" spans="1:17" ht="15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372"/>
      <c r="J299" s="372"/>
      <c r="K299" s="372"/>
      <c r="L299" s="372"/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/>
      <c r="G300" s="224" t="s">
        <v>297</v>
      </c>
      <c r="H300" s="195">
        <v>271</v>
      </c>
      <c r="I300" s="364">
        <f>SUM(I301:I302)</f>
        <v>0</v>
      </c>
      <c r="J300" s="364">
        <f>SUM(J301:J302)</f>
        <v>0</v>
      </c>
      <c r="K300" s="364">
        <f t="shared" ref="K300:L300" si="47">SUM(K301:K302)</f>
        <v>0</v>
      </c>
      <c r="L300" s="364">
        <f t="shared" si="47"/>
        <v>0</v>
      </c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1</v>
      </c>
      <c r="G301" s="224" t="s">
        <v>274</v>
      </c>
      <c r="H301" s="195">
        <v>272</v>
      </c>
      <c r="I301" s="372"/>
      <c r="J301" s="372"/>
      <c r="K301" s="372"/>
      <c r="L301" s="372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33">
        <v>2</v>
      </c>
      <c r="G302" s="224" t="s">
        <v>275</v>
      </c>
      <c r="H302" s="195">
        <v>273</v>
      </c>
      <c r="I302" s="372"/>
      <c r="J302" s="372"/>
      <c r="K302" s="372"/>
      <c r="L302" s="372"/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/>
      <c r="G303" s="224" t="s">
        <v>278</v>
      </c>
      <c r="H303" s="195">
        <v>274</v>
      </c>
      <c r="I303" s="364">
        <f>SUM(I304:I305)</f>
        <v>0</v>
      </c>
      <c r="J303" s="364">
        <f>SUM(J304:J305)</f>
        <v>0</v>
      </c>
      <c r="K303" s="364">
        <f t="shared" ref="K303:L303" si="48">SUM(K304:K305)</f>
        <v>0</v>
      </c>
      <c r="L303" s="364">
        <f t="shared" si="48"/>
        <v>0</v>
      </c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1</v>
      </c>
      <c r="G304" s="224" t="s">
        <v>315</v>
      </c>
      <c r="H304" s="195">
        <v>275</v>
      </c>
      <c r="I304" s="372"/>
      <c r="J304" s="372"/>
      <c r="K304" s="372"/>
      <c r="L304" s="372"/>
      <c r="M304" s="3"/>
      <c r="N304" s="3"/>
      <c r="O304" s="3"/>
      <c r="P304" s="3"/>
      <c r="Q304" s="3"/>
    </row>
    <row r="305" spans="1:17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33">
        <v>2</v>
      </c>
      <c r="G305" s="224" t="s">
        <v>298</v>
      </c>
      <c r="H305" s="195">
        <v>276</v>
      </c>
      <c r="I305" s="372"/>
      <c r="J305" s="372"/>
      <c r="K305" s="372"/>
      <c r="L305" s="372"/>
      <c r="M305" s="3"/>
      <c r="N305" s="3"/>
      <c r="O305" s="3"/>
      <c r="P305" s="3"/>
      <c r="Q305" s="3"/>
    </row>
    <row r="306" spans="1:17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368">
        <f>I307</f>
        <v>0</v>
      </c>
      <c r="J306" s="402">
        <f>J307</f>
        <v>0</v>
      </c>
      <c r="K306" s="369">
        <f>K307</f>
        <v>0</v>
      </c>
      <c r="L306" s="369">
        <f>L307</f>
        <v>0</v>
      </c>
      <c r="M306" s="3"/>
      <c r="N306" s="3"/>
      <c r="O306" s="3"/>
      <c r="P306" s="3"/>
      <c r="Q306" s="3"/>
    </row>
    <row r="307" spans="1:17" ht="15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379">
        <f>SUM(I308:I309)</f>
        <v>0</v>
      </c>
      <c r="J307" s="404">
        <f>SUM(J308:J309)</f>
        <v>0</v>
      </c>
      <c r="K307" s="383">
        <f>SUM(K308:K309)</f>
        <v>0</v>
      </c>
      <c r="L307" s="383">
        <f>SUM(L308:L309)</f>
        <v>0</v>
      </c>
      <c r="M307" s="3"/>
      <c r="N307" s="3"/>
      <c r="O307" s="3"/>
      <c r="P307" s="3"/>
      <c r="Q307" s="3"/>
    </row>
    <row r="308" spans="1:17" ht="15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635</v>
      </c>
      <c r="H308" s="195">
        <v>279</v>
      </c>
      <c r="I308" s="372"/>
      <c r="J308" s="372"/>
      <c r="K308" s="372"/>
      <c r="L308" s="372"/>
      <c r="M308" s="3"/>
      <c r="N308" s="3"/>
      <c r="O308" s="3"/>
      <c r="P308" s="3"/>
      <c r="Q308" s="3"/>
    </row>
    <row r="309" spans="1:17" ht="12.75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636</v>
      </c>
      <c r="H309" s="195">
        <v>280</v>
      </c>
      <c r="I309" s="372"/>
      <c r="J309" s="372"/>
      <c r="K309" s="372"/>
      <c r="L309" s="372"/>
      <c r="M309" s="3"/>
      <c r="N309" s="3"/>
      <c r="O309" s="3"/>
      <c r="P309" s="3"/>
      <c r="Q309" s="3"/>
    </row>
    <row r="310" spans="1:17" ht="15.75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637</v>
      </c>
      <c r="H310" s="195">
        <v>281</v>
      </c>
      <c r="I310" s="368">
        <f>I311</f>
        <v>0</v>
      </c>
      <c r="J310" s="402">
        <f>J311</f>
        <v>0</v>
      </c>
      <c r="K310" s="369">
        <f>K311</f>
        <v>0</v>
      </c>
      <c r="L310" s="369">
        <f>L311</f>
        <v>0</v>
      </c>
      <c r="M310" s="3"/>
      <c r="N310" s="3"/>
      <c r="O310" s="3"/>
      <c r="P310" s="3"/>
      <c r="Q310" s="3"/>
    </row>
    <row r="311" spans="1:17" ht="15.75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637</v>
      </c>
      <c r="H311" s="195">
        <v>282</v>
      </c>
      <c r="I311" s="369">
        <f>I312+I313</f>
        <v>0</v>
      </c>
      <c r="J311" s="369">
        <f>J312+J313</f>
        <v>0</v>
      </c>
      <c r="K311" s="369">
        <f>K312+K313</f>
        <v>0</v>
      </c>
      <c r="L311" s="369">
        <f>L312+L313</f>
        <v>0</v>
      </c>
      <c r="M311" s="3"/>
      <c r="N311" s="3"/>
      <c r="O311" s="3"/>
      <c r="P311" s="3"/>
      <c r="Q311" s="3"/>
    </row>
    <row r="312" spans="1:17" ht="27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638</v>
      </c>
      <c r="H312" s="195">
        <v>283</v>
      </c>
      <c r="I312" s="400"/>
      <c r="J312" s="400"/>
      <c r="K312" s="400"/>
      <c r="L312" s="405"/>
      <c r="M312" s="3"/>
      <c r="N312" s="3"/>
      <c r="O312" s="3"/>
      <c r="P312" s="3"/>
      <c r="Q312" s="3"/>
    </row>
    <row r="313" spans="1:17" ht="26.25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639</v>
      </c>
      <c r="H313" s="195">
        <v>284</v>
      </c>
      <c r="I313" s="372"/>
      <c r="J313" s="372"/>
      <c r="K313" s="372"/>
      <c r="L313" s="372"/>
      <c r="M313" s="3"/>
      <c r="N313" s="3"/>
      <c r="O313" s="3"/>
      <c r="P313" s="3"/>
      <c r="Q313" s="3"/>
    </row>
    <row r="314" spans="1:17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640</v>
      </c>
      <c r="H314" s="195">
        <v>285</v>
      </c>
      <c r="I314" s="368">
        <f>I315</f>
        <v>0</v>
      </c>
      <c r="J314" s="402">
        <f>J315</f>
        <v>0</v>
      </c>
      <c r="K314" s="369">
        <f>K315</f>
        <v>0</v>
      </c>
      <c r="L314" s="369">
        <f>L315</f>
        <v>0</v>
      </c>
      <c r="M314" s="3"/>
      <c r="N314" s="3"/>
      <c r="O314" s="3"/>
      <c r="P314" s="3"/>
      <c r="Q314" s="3"/>
    </row>
    <row r="315" spans="1:17" ht="15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640</v>
      </c>
      <c r="H315" s="195">
        <v>286</v>
      </c>
      <c r="I315" s="368">
        <f>SUM(I316:I317)</f>
        <v>0</v>
      </c>
      <c r="J315" s="368">
        <f>SUM(J316:J317)</f>
        <v>0</v>
      </c>
      <c r="K315" s="368">
        <f>SUM(K316:K317)</f>
        <v>0</v>
      </c>
      <c r="L315" s="368">
        <f>SUM(L316:L317)</f>
        <v>0</v>
      </c>
      <c r="M315" s="3"/>
      <c r="N315" s="3"/>
      <c r="O315" s="3"/>
      <c r="P315" s="3"/>
      <c r="Q315" s="3"/>
    </row>
    <row r="316" spans="1:17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641</v>
      </c>
      <c r="H316" s="195">
        <v>287</v>
      </c>
      <c r="I316" s="371"/>
      <c r="J316" s="372"/>
      <c r="K316" s="372"/>
      <c r="L316" s="371"/>
      <c r="M316" s="3"/>
      <c r="N316" s="3"/>
      <c r="O316" s="3"/>
      <c r="P316" s="3"/>
      <c r="Q316" s="3"/>
    </row>
    <row r="317" spans="1:17" ht="14.25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46" t="s">
        <v>642</v>
      </c>
      <c r="H317" s="195">
        <v>288</v>
      </c>
      <c r="I317" s="372"/>
      <c r="J317" s="400"/>
      <c r="K317" s="400"/>
      <c r="L317" s="405"/>
      <c r="M317" s="3"/>
      <c r="N317" s="3"/>
      <c r="O317" s="3"/>
      <c r="P317" s="3"/>
      <c r="Q317" s="3"/>
    </row>
    <row r="318" spans="1:17" ht="15.75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643</v>
      </c>
      <c r="H318" s="195">
        <v>289</v>
      </c>
      <c r="I318" s="383">
        <f>I319</f>
        <v>0</v>
      </c>
      <c r="J318" s="402">
        <f t="shared" ref="J318:L319" si="49">J319</f>
        <v>0</v>
      </c>
      <c r="K318" s="369">
        <f t="shared" si="49"/>
        <v>0</v>
      </c>
      <c r="L318" s="369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643</v>
      </c>
      <c r="H319" s="195">
        <v>290</v>
      </c>
      <c r="I319" s="369">
        <f>I320</f>
        <v>0</v>
      </c>
      <c r="J319" s="404">
        <f t="shared" si="49"/>
        <v>0</v>
      </c>
      <c r="K319" s="383">
        <f t="shared" si="49"/>
        <v>0</v>
      </c>
      <c r="L319" s="383">
        <f t="shared" si="49"/>
        <v>0</v>
      </c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644</v>
      </c>
      <c r="H320" s="195">
        <v>291</v>
      </c>
      <c r="I320" s="372"/>
      <c r="J320" s="400"/>
      <c r="K320" s="400"/>
      <c r="L320" s="405"/>
      <c r="M320" s="3"/>
      <c r="N320" s="3"/>
      <c r="O320" s="3"/>
      <c r="P320" s="3"/>
      <c r="Q320" s="3"/>
    </row>
    <row r="321" spans="1:17" ht="14.25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369">
        <f>I322</f>
        <v>0</v>
      </c>
      <c r="J321" s="402">
        <f t="shared" ref="J321:L322" si="50">J322</f>
        <v>0</v>
      </c>
      <c r="K321" s="369">
        <f t="shared" si="50"/>
        <v>0</v>
      </c>
      <c r="L321" s="369">
        <f t="shared" si="50"/>
        <v>0</v>
      </c>
      <c r="M321" s="3"/>
      <c r="N321" s="3"/>
      <c r="O321" s="3"/>
      <c r="P321" s="3"/>
      <c r="Q321" s="3"/>
    </row>
    <row r="322" spans="1:17" ht="13.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368">
        <f>I323</f>
        <v>0</v>
      </c>
      <c r="J322" s="402">
        <f t="shared" si="50"/>
        <v>0</v>
      </c>
      <c r="K322" s="369">
        <f t="shared" si="50"/>
        <v>0</v>
      </c>
      <c r="L322" s="369">
        <f t="shared" si="50"/>
        <v>0</v>
      </c>
      <c r="M322" s="3"/>
      <c r="N322" s="3"/>
      <c r="O322" s="3"/>
      <c r="P322" s="3"/>
      <c r="Q322" s="3"/>
    </row>
    <row r="323" spans="1:17" ht="14.25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400"/>
      <c r="J323" s="400"/>
      <c r="K323" s="400"/>
      <c r="L323" s="405"/>
      <c r="M323" s="3"/>
      <c r="N323" s="3"/>
      <c r="O323" s="3"/>
      <c r="P323" s="3"/>
      <c r="Q323" s="3"/>
    </row>
    <row r="324" spans="1:17" ht="15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645</v>
      </c>
      <c r="H324" s="195">
        <v>295</v>
      </c>
      <c r="I324" s="368">
        <f>I325</f>
        <v>0</v>
      </c>
      <c r="J324" s="402">
        <f>J325</f>
        <v>0</v>
      </c>
      <c r="K324" s="369">
        <f>K325</f>
        <v>0</v>
      </c>
      <c r="L324" s="369">
        <f>L325</f>
        <v>0</v>
      </c>
      <c r="M324" s="3"/>
      <c r="N324" s="3"/>
      <c r="O324" s="3"/>
      <c r="P324" s="3"/>
      <c r="Q324" s="3"/>
    </row>
    <row r="325" spans="1:17" ht="16.5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645</v>
      </c>
      <c r="H325" s="195">
        <v>296</v>
      </c>
      <c r="I325" s="368">
        <f>I326+I327</f>
        <v>0</v>
      </c>
      <c r="J325" s="368">
        <f>J326+J327</f>
        <v>0</v>
      </c>
      <c r="K325" s="368">
        <f>K326+K327</f>
        <v>0</v>
      </c>
      <c r="L325" s="368">
        <f>L326+L327</f>
        <v>0</v>
      </c>
      <c r="M325" s="3"/>
      <c r="N325" s="3"/>
      <c r="O325" s="3"/>
      <c r="P325" s="3"/>
      <c r="Q325" s="3"/>
    </row>
    <row r="326" spans="1:17" ht="27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646</v>
      </c>
      <c r="H326" s="195">
        <v>297</v>
      </c>
      <c r="I326" s="400"/>
      <c r="J326" s="400"/>
      <c r="K326" s="400"/>
      <c r="L326" s="405"/>
      <c r="M326" s="3"/>
      <c r="N326" s="3"/>
      <c r="O326" s="3"/>
      <c r="P326" s="3"/>
      <c r="Q326" s="3"/>
    </row>
    <row r="327" spans="1:17" ht="27.75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372"/>
      <c r="J327" s="372"/>
      <c r="K327" s="372"/>
      <c r="L327" s="372"/>
      <c r="M327" s="3"/>
      <c r="N327" s="3"/>
      <c r="O327" s="3"/>
      <c r="P327" s="3"/>
      <c r="Q327" s="3"/>
    </row>
    <row r="328" spans="1:17" ht="38.25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695</v>
      </c>
      <c r="H328" s="195">
        <v>299</v>
      </c>
      <c r="I328" s="368">
        <f>SUM(I329+I338+I342+I346+I350+I353+I356)</f>
        <v>0</v>
      </c>
      <c r="J328" s="402">
        <f>SUM(J329+J338+J342+J346+J350+J353+J356)</f>
        <v>0</v>
      </c>
      <c r="K328" s="369">
        <f>SUM(K329+K338+K342+K346+K350+K353+K356)</f>
        <v>0</v>
      </c>
      <c r="L328" s="369">
        <f>SUM(L329+L338+L342+L346+L350+L353+L356)</f>
        <v>0</v>
      </c>
      <c r="M328" s="3"/>
      <c r="N328" s="3"/>
      <c r="O328" s="3"/>
      <c r="P328" s="3"/>
      <c r="Q328" s="3"/>
    </row>
    <row r="329" spans="1:17" ht="15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368">
        <f>I330</f>
        <v>0</v>
      </c>
      <c r="J329" s="402">
        <f>J330</f>
        <v>0</v>
      </c>
      <c r="K329" s="369">
        <f>K330</f>
        <v>0</v>
      </c>
      <c r="L329" s="369">
        <f>L330</f>
        <v>0</v>
      </c>
      <c r="M329" s="3"/>
      <c r="N329" s="3"/>
      <c r="O329" s="3"/>
      <c r="P329" s="3"/>
      <c r="Q329" s="3"/>
    </row>
    <row r="330" spans="1:17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368">
        <f>SUM(I331:I331)</f>
        <v>0</v>
      </c>
      <c r="J330" s="368">
        <f t="shared" ref="J330:P330" si="51">SUM(J331:J331)</f>
        <v>0</v>
      </c>
      <c r="K330" s="368">
        <f t="shared" si="51"/>
        <v>0</v>
      </c>
      <c r="L330" s="368">
        <f t="shared" si="51"/>
        <v>0</v>
      </c>
      <c r="M330" s="349">
        <f t="shared" si="51"/>
        <v>0</v>
      </c>
      <c r="N330" s="349">
        <f t="shared" si="51"/>
        <v>0</v>
      </c>
      <c r="O330" s="349">
        <f t="shared" si="51"/>
        <v>0</v>
      </c>
      <c r="P330" s="349">
        <f t="shared" si="51"/>
        <v>0</v>
      </c>
      <c r="Q330" s="3"/>
    </row>
    <row r="331" spans="1:17" ht="13.5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400"/>
      <c r="J331" s="400"/>
      <c r="K331" s="400"/>
      <c r="L331" s="405"/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/>
      <c r="G332" s="226" t="s">
        <v>297</v>
      </c>
      <c r="H332" s="195">
        <v>303</v>
      </c>
      <c r="I332" s="368">
        <f>SUM(I333:I334)</f>
        <v>0</v>
      </c>
      <c r="J332" s="368">
        <f t="shared" ref="J332:L332" si="52">SUM(J333:J334)</f>
        <v>0</v>
      </c>
      <c r="K332" s="368">
        <f t="shared" si="52"/>
        <v>0</v>
      </c>
      <c r="L332" s="368">
        <f t="shared" si="52"/>
        <v>0</v>
      </c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1</v>
      </c>
      <c r="G333" s="226" t="s">
        <v>274</v>
      </c>
      <c r="H333" s="195">
        <v>304</v>
      </c>
      <c r="I333" s="400"/>
      <c r="J333" s="400"/>
      <c r="K333" s="400"/>
      <c r="L333" s="405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33">
        <v>2</v>
      </c>
      <c r="G334" s="226" t="s">
        <v>275</v>
      </c>
      <c r="H334" s="195">
        <v>305</v>
      </c>
      <c r="I334" s="372"/>
      <c r="J334" s="372"/>
      <c r="K334" s="372"/>
      <c r="L334" s="372"/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/>
      <c r="G335" s="226" t="s">
        <v>278</v>
      </c>
      <c r="H335" s="195">
        <v>306</v>
      </c>
      <c r="I335" s="368">
        <f>SUM(I336:I337)</f>
        <v>0</v>
      </c>
      <c r="J335" s="368">
        <f t="shared" ref="J335:L335" si="53">SUM(J336:J337)</f>
        <v>0</v>
      </c>
      <c r="K335" s="368">
        <f t="shared" si="53"/>
        <v>0</v>
      </c>
      <c r="L335" s="368">
        <f t="shared" si="53"/>
        <v>0</v>
      </c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1</v>
      </c>
      <c r="G336" s="226" t="s">
        <v>276</v>
      </c>
      <c r="H336" s="195">
        <v>307</v>
      </c>
      <c r="I336" s="372"/>
      <c r="J336" s="372"/>
      <c r="K336" s="372"/>
      <c r="L336" s="372"/>
      <c r="M336" s="3"/>
      <c r="N336" s="3"/>
      <c r="O336" s="3"/>
      <c r="P336" s="3"/>
      <c r="Q336" s="3"/>
    </row>
    <row r="337" spans="1:17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33">
        <v>2</v>
      </c>
      <c r="G337" s="226" t="s">
        <v>298</v>
      </c>
      <c r="H337" s="195">
        <v>308</v>
      </c>
      <c r="I337" s="378"/>
      <c r="J337" s="406"/>
      <c r="K337" s="378"/>
      <c r="L337" s="378"/>
      <c r="M337" s="3"/>
      <c r="N337" s="3"/>
      <c r="O337" s="3"/>
      <c r="P337" s="3"/>
      <c r="Q337" s="3"/>
    </row>
    <row r="338" spans="1:17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376">
        <f>I339</f>
        <v>0</v>
      </c>
      <c r="J338" s="407">
        <f>J339</f>
        <v>0</v>
      </c>
      <c r="K338" s="377">
        <f>K339</f>
        <v>0</v>
      </c>
      <c r="L338" s="377">
        <f>L339</f>
        <v>0</v>
      </c>
      <c r="M338" s="3"/>
      <c r="N338" s="3"/>
      <c r="O338" s="3"/>
      <c r="P338" s="3"/>
      <c r="Q338" s="3"/>
    </row>
    <row r="339" spans="1:17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368">
        <f>SUM(I340:I341)</f>
        <v>0</v>
      </c>
      <c r="J339" s="380">
        <f>SUM(J340:J341)</f>
        <v>0</v>
      </c>
      <c r="K339" s="369">
        <f>SUM(K340:K341)</f>
        <v>0</v>
      </c>
      <c r="L339" s="369">
        <f>SUM(L340:L341)</f>
        <v>0</v>
      </c>
      <c r="M339" s="3"/>
      <c r="N339" s="3"/>
      <c r="O339" s="3"/>
      <c r="P339" s="3"/>
      <c r="Q339" s="3"/>
    </row>
    <row r="340" spans="1:17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635</v>
      </c>
      <c r="H340" s="195">
        <v>311</v>
      </c>
      <c r="I340" s="372"/>
      <c r="J340" s="372"/>
      <c r="K340" s="372"/>
      <c r="L340" s="372"/>
      <c r="M340" s="3"/>
      <c r="N340" s="3"/>
      <c r="O340" s="3"/>
      <c r="P340" s="3"/>
      <c r="Q340" s="3"/>
    </row>
    <row r="341" spans="1:17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636</v>
      </c>
      <c r="H341" s="195">
        <v>312</v>
      </c>
      <c r="I341" s="372"/>
      <c r="J341" s="372"/>
      <c r="K341" s="372"/>
      <c r="L341" s="372"/>
      <c r="M341" s="3"/>
      <c r="N341" s="3"/>
      <c r="O341" s="3"/>
      <c r="P341" s="3"/>
      <c r="Q341" s="3"/>
    </row>
    <row r="342" spans="1:17" ht="23.25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637</v>
      </c>
      <c r="H342" s="195">
        <v>313</v>
      </c>
      <c r="I342" s="368">
        <f>I343</f>
        <v>0</v>
      </c>
      <c r="J342" s="380">
        <f>J343</f>
        <v>0</v>
      </c>
      <c r="K342" s="369">
        <f>K343</f>
        <v>0</v>
      </c>
      <c r="L342" s="369">
        <f>L343</f>
        <v>0</v>
      </c>
      <c r="M342" s="3"/>
      <c r="N342" s="3"/>
      <c r="O342" s="3"/>
      <c r="P342" s="3"/>
      <c r="Q342" s="3"/>
    </row>
    <row r="343" spans="1:17" ht="13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637</v>
      </c>
      <c r="H343" s="195">
        <v>314</v>
      </c>
      <c r="I343" s="368">
        <f>I344+I345</f>
        <v>0</v>
      </c>
      <c r="J343" s="368">
        <f>J344+J345</f>
        <v>0</v>
      </c>
      <c r="K343" s="368">
        <f>K344+K345</f>
        <v>0</v>
      </c>
      <c r="L343" s="368">
        <f>L344+L345</f>
        <v>0</v>
      </c>
      <c r="M343" s="3"/>
      <c r="N343" s="3"/>
      <c r="O343" s="3"/>
      <c r="P343" s="3"/>
      <c r="Q343" s="3"/>
    </row>
    <row r="344" spans="1:17" ht="28.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638</v>
      </c>
      <c r="H344" s="195">
        <v>315</v>
      </c>
      <c r="I344" s="400"/>
      <c r="J344" s="400"/>
      <c r="K344" s="400"/>
      <c r="L344" s="405"/>
      <c r="M344" s="3"/>
      <c r="N344" s="3"/>
      <c r="O344" s="3"/>
      <c r="P344" s="3"/>
      <c r="Q344" s="3"/>
    </row>
    <row r="345" spans="1:17" ht="27.75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639</v>
      </c>
      <c r="H345" s="195">
        <v>316</v>
      </c>
      <c r="I345" s="372"/>
      <c r="J345" s="372"/>
      <c r="K345" s="372"/>
      <c r="L345" s="372"/>
      <c r="M345" s="3"/>
      <c r="N345" s="3"/>
      <c r="O345" s="3"/>
      <c r="P345" s="3"/>
      <c r="Q345" s="3"/>
    </row>
    <row r="346" spans="1:17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640</v>
      </c>
      <c r="H346" s="195">
        <v>317</v>
      </c>
      <c r="I346" s="368">
        <f>I347</f>
        <v>0</v>
      </c>
      <c r="J346" s="380">
        <f>J347</f>
        <v>0</v>
      </c>
      <c r="K346" s="369">
        <f>K347</f>
        <v>0</v>
      </c>
      <c r="L346" s="369">
        <f>L347</f>
        <v>0</v>
      </c>
      <c r="M346" s="3"/>
      <c r="N346" s="3"/>
      <c r="O346" s="3"/>
      <c r="P346" s="3"/>
      <c r="Q346" s="3"/>
    </row>
    <row r="347" spans="1:17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640</v>
      </c>
      <c r="H347" s="195">
        <v>318</v>
      </c>
      <c r="I347" s="379">
        <f>SUM(I348:I349)</f>
        <v>0</v>
      </c>
      <c r="J347" s="382">
        <f>SUM(J348:J349)</f>
        <v>0</v>
      </c>
      <c r="K347" s="383">
        <f>SUM(K348:K349)</f>
        <v>0</v>
      </c>
      <c r="L347" s="383">
        <f>SUM(L348:L349)</f>
        <v>0</v>
      </c>
      <c r="M347" s="3"/>
      <c r="N347" s="3"/>
      <c r="O347" s="3"/>
      <c r="P347" s="3"/>
      <c r="Q347" s="3"/>
    </row>
    <row r="348" spans="1:17" ht="15.75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641</v>
      </c>
      <c r="H348" s="195">
        <v>319</v>
      </c>
      <c r="I348" s="372"/>
      <c r="J348" s="372"/>
      <c r="K348" s="372"/>
      <c r="L348" s="372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647</v>
      </c>
      <c r="H349" s="195">
        <v>320</v>
      </c>
      <c r="I349" s="372"/>
      <c r="J349" s="372"/>
      <c r="K349" s="372"/>
      <c r="L349" s="372"/>
      <c r="M349" s="3"/>
      <c r="N349" s="3"/>
      <c r="O349" s="3"/>
      <c r="P349" s="3"/>
      <c r="Q349" s="3"/>
    </row>
    <row r="350" spans="1:17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643</v>
      </c>
      <c r="H350" s="195">
        <v>321</v>
      </c>
      <c r="I350" s="368">
        <f>I351</f>
        <v>0</v>
      </c>
      <c r="J350" s="380">
        <f t="shared" ref="J350:L351" si="54">J351</f>
        <v>0</v>
      </c>
      <c r="K350" s="369">
        <f t="shared" si="54"/>
        <v>0</v>
      </c>
      <c r="L350" s="369">
        <f t="shared" si="54"/>
        <v>0</v>
      </c>
      <c r="M350" s="3"/>
      <c r="N350" s="3"/>
      <c r="O350" s="3"/>
      <c r="P350" s="3"/>
      <c r="Q350" s="3"/>
    </row>
    <row r="351" spans="1:17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643</v>
      </c>
      <c r="H351" s="195">
        <v>322</v>
      </c>
      <c r="I351" s="379">
        <f>I352</f>
        <v>0</v>
      </c>
      <c r="J351" s="382">
        <f t="shared" si="54"/>
        <v>0</v>
      </c>
      <c r="K351" s="383">
        <f t="shared" si="54"/>
        <v>0</v>
      </c>
      <c r="L351" s="383">
        <f t="shared" si="54"/>
        <v>0</v>
      </c>
      <c r="M351" s="3"/>
      <c r="N351" s="3"/>
      <c r="O351" s="3"/>
      <c r="P351" s="3"/>
      <c r="Q351" s="3"/>
    </row>
    <row r="352" spans="1:17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643</v>
      </c>
      <c r="H352" s="195">
        <v>323</v>
      </c>
      <c r="I352" s="400"/>
      <c r="J352" s="400"/>
      <c r="K352" s="400"/>
      <c r="L352" s="405"/>
      <c r="M352" s="3"/>
      <c r="N352" s="3"/>
      <c r="O352" s="3"/>
      <c r="P352" s="3"/>
      <c r="Q352" s="3"/>
    </row>
    <row r="353" spans="1:17" ht="16.5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368">
        <f>I354</f>
        <v>0</v>
      </c>
      <c r="J353" s="380">
        <f t="shared" ref="I353:L354" si="55">J354</f>
        <v>0</v>
      </c>
      <c r="K353" s="369">
        <f t="shared" si="55"/>
        <v>0</v>
      </c>
      <c r="L353" s="369">
        <f t="shared" si="55"/>
        <v>0</v>
      </c>
      <c r="M353" s="3"/>
      <c r="N353" s="3"/>
      <c r="O353" s="3"/>
      <c r="P353" s="3"/>
      <c r="Q353" s="3"/>
    </row>
    <row r="354" spans="1:17" ht="15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368">
        <f t="shared" si="55"/>
        <v>0</v>
      </c>
      <c r="J354" s="380">
        <f t="shared" si="55"/>
        <v>0</v>
      </c>
      <c r="K354" s="369">
        <f t="shared" si="55"/>
        <v>0</v>
      </c>
      <c r="L354" s="369">
        <f t="shared" si="55"/>
        <v>0</v>
      </c>
      <c r="M354" s="3"/>
      <c r="N354" s="3"/>
      <c r="O354" s="3"/>
      <c r="P354" s="3"/>
      <c r="Q354" s="3"/>
    </row>
    <row r="355" spans="1:17" ht="13.5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400"/>
      <c r="J355" s="400"/>
      <c r="K355" s="400"/>
      <c r="L355" s="405"/>
      <c r="M355" s="3"/>
      <c r="N355" s="3"/>
      <c r="O355" s="3"/>
      <c r="P355" s="3"/>
      <c r="Q355" s="3"/>
    </row>
    <row r="356" spans="1:17" ht="15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645</v>
      </c>
      <c r="H356" s="195">
        <v>327</v>
      </c>
      <c r="I356" s="368">
        <f>I357</f>
        <v>0</v>
      </c>
      <c r="J356" s="380">
        <f t="shared" ref="J356:L356" si="56">J357</f>
        <v>0</v>
      </c>
      <c r="K356" s="369">
        <f t="shared" si="56"/>
        <v>0</v>
      </c>
      <c r="L356" s="369">
        <f t="shared" si="56"/>
        <v>0</v>
      </c>
      <c r="M356" s="3"/>
      <c r="N356" s="3"/>
      <c r="O356" s="3"/>
      <c r="P356" s="3"/>
      <c r="Q356" s="3"/>
    </row>
    <row r="357" spans="1:17" ht="12.75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645</v>
      </c>
      <c r="H357" s="195">
        <v>328</v>
      </c>
      <c r="I357" s="368">
        <f>SUM(I358:I359)</f>
        <v>0</v>
      </c>
      <c r="J357" s="368">
        <f t="shared" ref="J357:L357" si="57">SUM(J358:J359)</f>
        <v>0</v>
      </c>
      <c r="K357" s="368">
        <f t="shared" si="57"/>
        <v>0</v>
      </c>
      <c r="L357" s="368">
        <f t="shared" si="57"/>
        <v>0</v>
      </c>
      <c r="M357" s="3"/>
      <c r="N357" s="3"/>
      <c r="O357" s="3"/>
      <c r="P357" s="3"/>
      <c r="Q357" s="3"/>
    </row>
    <row r="358" spans="1:17" ht="27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46" t="s">
        <v>646</v>
      </c>
      <c r="H358" s="195">
        <v>329</v>
      </c>
      <c r="I358" s="400"/>
      <c r="J358" s="400"/>
      <c r="K358" s="400"/>
      <c r="L358" s="405"/>
      <c r="M358" s="3"/>
      <c r="N358" s="3"/>
      <c r="O358" s="3"/>
      <c r="P358" s="3"/>
      <c r="Q358" s="3"/>
    </row>
    <row r="359" spans="1:17" ht="30" customHeight="1">
      <c r="A359" s="335">
        <v>3</v>
      </c>
      <c r="B359" s="335">
        <v>3</v>
      </c>
      <c r="C359" s="262">
        <v>2</v>
      </c>
      <c r="D359" s="257">
        <v>7</v>
      </c>
      <c r="E359" s="257">
        <v>1</v>
      </c>
      <c r="F359" s="336">
        <v>2</v>
      </c>
      <c r="G359" s="346" t="s">
        <v>341</v>
      </c>
      <c r="H359" s="195">
        <v>330</v>
      </c>
      <c r="I359" s="372"/>
      <c r="J359" s="372"/>
      <c r="K359" s="372"/>
      <c r="L359" s="372"/>
      <c r="M359" s="3"/>
      <c r="N359" s="3"/>
      <c r="O359" s="3"/>
      <c r="P359" s="3"/>
      <c r="Q359" s="3"/>
    </row>
    <row r="360" spans="1:17" ht="18.75" customHeight="1">
      <c r="A360" s="98"/>
      <c r="B360" s="98"/>
      <c r="C360" s="99"/>
      <c r="D360" s="80"/>
      <c r="E360" s="100"/>
      <c r="F360" s="101"/>
      <c r="G360" s="358" t="s">
        <v>138</v>
      </c>
      <c r="H360" s="195">
        <v>331</v>
      </c>
      <c r="I360" s="408">
        <f>SUM(I30+I177)</f>
        <v>97030</v>
      </c>
      <c r="J360" s="408">
        <f t="shared" ref="J360:L360" si="58">SUM(J30+J177)</f>
        <v>73180</v>
      </c>
      <c r="K360" s="408">
        <f t="shared" si="58"/>
        <v>61372.74</v>
      </c>
      <c r="L360" s="408">
        <f t="shared" si="58"/>
        <v>61372.74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3"/>
      <c r="E361" s="3"/>
      <c r="F361" s="14"/>
      <c r="G361" s="96"/>
      <c r="H361" s="359"/>
      <c r="I361" s="360"/>
      <c r="J361" s="361"/>
      <c r="K361" s="361"/>
      <c r="L361" s="361"/>
      <c r="M361" s="3"/>
      <c r="N361" s="3"/>
      <c r="O361" s="3"/>
      <c r="P361" s="3"/>
      <c r="Q361" s="3"/>
    </row>
    <row r="362" spans="1:17" ht="18.75" customHeight="1">
      <c r="A362" s="3"/>
      <c r="B362" s="3"/>
      <c r="C362" s="3"/>
      <c r="D362" s="82" t="s">
        <v>737</v>
      </c>
      <c r="E362" s="82"/>
      <c r="F362" s="242"/>
      <c r="G362" s="363"/>
      <c r="H362" s="359"/>
      <c r="I362" s="362"/>
      <c r="J362" s="361"/>
      <c r="L362" s="362" t="s">
        <v>738</v>
      </c>
      <c r="M362" s="3"/>
      <c r="N362" s="3"/>
      <c r="O362" s="3"/>
      <c r="P362" s="3"/>
      <c r="Q362" s="3"/>
    </row>
    <row r="363" spans="1:17" ht="18.75">
      <c r="A363" s="187"/>
      <c r="B363" s="188"/>
      <c r="C363" s="188"/>
      <c r="D363" s="239" t="s">
        <v>174</v>
      </c>
      <c r="E363" s="298"/>
      <c r="F363" s="298"/>
      <c r="G363" s="298"/>
      <c r="H363" s="352"/>
      <c r="I363" s="354" t="s">
        <v>132</v>
      </c>
      <c r="J363" s="3"/>
      <c r="K363" s="418" t="s">
        <v>133</v>
      </c>
      <c r="L363" s="418"/>
      <c r="M363" s="3"/>
      <c r="N363" s="3"/>
      <c r="O363" s="3"/>
      <c r="P363" s="3"/>
      <c r="Q363" s="3"/>
    </row>
    <row r="364" spans="1:17" ht="15.75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1:17" ht="15.75">
      <c r="B365" s="3"/>
      <c r="C365" s="3"/>
      <c r="D365" s="82" t="s">
        <v>739</v>
      </c>
      <c r="E365" s="82"/>
      <c r="F365" s="242"/>
      <c r="G365" s="82"/>
      <c r="H365" s="3"/>
      <c r="I365" s="161"/>
      <c r="J365" s="3"/>
      <c r="K365" s="243"/>
      <c r="L365" s="243" t="s">
        <v>748</v>
      </c>
      <c r="M365" s="3"/>
      <c r="N365" s="3"/>
      <c r="O365" s="3"/>
      <c r="P365" s="3"/>
      <c r="Q365" s="3"/>
    </row>
    <row r="366" spans="1:17" ht="18.75">
      <c r="A366" s="160"/>
      <c r="B366" s="297"/>
      <c r="C366" s="297"/>
      <c r="D366" s="419" t="s">
        <v>175</v>
      </c>
      <c r="E366" s="420"/>
      <c r="F366" s="420"/>
      <c r="G366" s="420"/>
      <c r="H366" s="353"/>
      <c r="I366" s="186" t="s">
        <v>132</v>
      </c>
      <c r="J366" s="297"/>
      <c r="K366" s="418" t="s">
        <v>133</v>
      </c>
      <c r="L366" s="418"/>
      <c r="M366" s="3"/>
      <c r="N366" s="3"/>
      <c r="O366" s="3"/>
      <c r="P366" s="3"/>
      <c r="Q366" s="3"/>
    </row>
    <row r="367" spans="1:17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A368" s="3"/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7:16">
      <c r="P369" s="3"/>
    </row>
    <row r="370" spans="7:16">
      <c r="P370" s="3"/>
    </row>
    <row r="371" spans="7:16">
      <c r="P371" s="3"/>
    </row>
    <row r="372" spans="7:16">
      <c r="G372" s="160"/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</sheetData>
  <protectedRanges>
    <protectedRange sqref="A23:I24" name="Range72"/>
    <protectedRange sqref="J169:L170 J176:L176 I175:I176 I174:L174" name="Range71"/>
    <protectedRange sqref="A9:L9" name="Range69"/>
    <protectedRange sqref="K23:L24" name="Range67"/>
    <protectedRange sqref="L21" name="Range65"/>
    <protectedRange sqref="I352:L352" name="Range59"/>
    <protectedRange sqref="I323:L323 L248 L190 L195 I316:L316 L185 I258:L258 L255 L187 I344:L344 L214 L207 L211 L217 L219 I358:L358" name="Range53"/>
    <protectedRange sqref="J317:L317" name="Range51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Range37"/>
    <protectedRange sqref="I171 A172:F172" name="Range23"/>
    <protectedRange sqref="I160" name="Range21"/>
    <protectedRange sqref="I149:L149 I150" name="Range19"/>
    <protectedRange sqref="I136:L137" name="Socialines ismokos 2.7"/>
    <protectedRange sqref="I127:L127" name="Imokos 2.6.4"/>
    <protectedRange sqref="I119:L119" name="Imokos i ES 2.6.1.1"/>
    <protectedRange sqref="I104:L104" name="dOTACIJOS 2.5.3"/>
    <protectedRange sqref="I94:L95" name="Dotacijos"/>
    <protectedRange sqref="I71:L73 I79:L80" name="Turto islaidos 2.3.1.2"/>
    <protectedRange sqref="I51:I52" name="Range3"/>
    <protectedRange sqref="I35 I37" name="Islaidos 2.1"/>
    <protectedRange sqref="I41:L41 J35:L35 I46:I50 J37:L37" name="Islaidos 2.2"/>
    <protectedRange sqref="I66:L68" name="Turto islaidos 2.3"/>
    <protectedRange sqref="I76:L78 I81:L82" name="Turto islaidos 2.3.1.3"/>
    <protectedRange sqref="I87:L88 I89 I106:L109" name="Subsidijos 2.4"/>
    <protectedRange sqref="I99:L100" name="Dotacijos 2.5.2.1"/>
    <protectedRange sqref="I114:L115" name="iMOKOS I es 2.6"/>
    <protectedRange sqref="I123:L123" name="Imokos i ES 2.6.3.1"/>
    <protectedRange sqref="I131" name="Imokos 2.6.5.1"/>
    <protectedRange sqref="I141:L145" name="Range18"/>
    <protectedRange sqref="I155:L157" name="Range20"/>
    <protectedRange sqref="I165:L165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L6" name="Range62"/>
    <protectedRange sqref="L20" name="Range64"/>
    <protectedRange sqref="L22" name="Range66"/>
    <protectedRange sqref="I25:L25" name="Range68"/>
    <protectedRange sqref="I54:L55 I53 I57:L61 J46:L52 I56" name="Range57"/>
    <protectedRange sqref="H26 A19:F22 G19:G20 G22 H19:J22" name="Range73"/>
    <protectedRange sqref="I227:L229 I234:L234 I236:L237 I239:L240" name="Range55"/>
  </protectedRanges>
  <customSheetViews>
    <customSheetView guid="{86D47D13-1668-419C-9290-DC0D05400A26}" showPageBreaks="1" zeroValues="0" fitToPage="1" hiddenColumns="1" topLeftCell="A278">
      <selection activeCell="R369" sqref="R36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57A1E72B-DFC1-4C5D-ABA7-C1A26EB31789}" showPageBreaks="1" zeroValues="0" fitToPage="1" hiddenColumns="1" topLeftCell="A265">
      <selection activeCell="L282" sqref="L28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</customSheetViews>
  <mergeCells count="23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66:G366"/>
    <mergeCell ref="K366:L366"/>
    <mergeCell ref="L27:L28"/>
    <mergeCell ref="A29:F29"/>
    <mergeCell ref="K27:K28"/>
    <mergeCell ref="K363:L363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4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8"/>
  <sheetViews>
    <sheetView workbookViewId="0">
      <selection activeCell="J27" sqref="J27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86D47D13-1668-419C-9290-DC0D05400A26}">
      <selection activeCell="J27" sqref="J27"/>
      <pageMargins left="0.7" right="0.7" top="0.75" bottom="0.75" header="0.3" footer="0.3"/>
    </customSheetView>
    <customSheetView guid="{57A1E72B-DFC1-4C5D-ABA7-C1A26EB31789}">
      <selection activeCell="J27" sqref="J27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projektas</vt:lpstr>
      <vt:lpstr>Lapas1</vt:lpstr>
      <vt:lpstr>'f2'!Spausdinti_pavadinimus</vt:lpstr>
      <vt:lpstr>'f2 (2)'!Spausdinti_pavadinimus</vt:lpstr>
      <vt:lpstr>'f2 (3)'!Spausdinti_pavadinimus</vt:lpstr>
      <vt:lpstr>'F2 projektas'!Spausdinti_pavadinimus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2018-07-18T12:22:12Z</cp:lastPrinted>
  <dcterms:created xsi:type="dcterms:W3CDTF">2004-04-07T10:43:01Z</dcterms:created>
  <dcterms:modified xsi:type="dcterms:W3CDTF">2018-07-18T12:29:43Z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