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2636ABC_D9F0_475B_80D6_09B206D2CE96_.wvu.Cols" localSheetId="0" hidden="1">'f2'!$M:$P</definedName>
    <definedName name="Z_D2636ABC_D9F0_475B_80D6_09B206D2CE96_.wvu.Cols" localSheetId="1" hidden="1">'f2 (2)'!$M:$P</definedName>
    <definedName name="Z_D2636ABC_D9F0_475B_80D6_09B206D2CE96_.wvu.Cols" localSheetId="2" hidden="1">'f2 (3)'!$M:$P</definedName>
    <definedName name="Z_D2636ABC_D9F0_475B_80D6_09B206D2CE96_.wvu.PrintTitles" localSheetId="0" hidden="1">'f2'!$19:$25</definedName>
    <definedName name="Z_D2636ABC_D9F0_475B_80D6_09B206D2CE96_.wvu.PrintTitles" localSheetId="1" hidden="1">'f2 (2)'!$19:$25</definedName>
    <definedName name="Z_D2636ABC_D9F0_475B_80D6_09B206D2CE96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<sst xmlns="http://schemas.openxmlformats.org/spreadsheetml/2006/main" count="1047" uniqueCount="196">
  <si>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</si>
  <si>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</si>
  <si>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</si>
  <si>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</si>
  <si>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</si>
  <si>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</si>
  <si>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</si>
  <si>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</si>
  <si>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</si>
  <si>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</si>
  <si>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</si>
  <si>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</si>
  <si>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</si>
  <si>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</si>
  <si>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</si>
  <si>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</si>
  <si>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</si>
  <si>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</si>
  <si>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</si>
  <si>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</si>
  <si>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</si>
  <si>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</si>
  <si>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</si>
  <si>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</si>
  <si>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</si>
  <si>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</si>
  <si>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</si>
  <si>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</si>
  <si>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</si>
  <si>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</si>
  <si>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</si>
  <si>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</si>
  <si>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</si>
  <si>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</si>
  <si>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</si>
  <si>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</si>
  <si>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</si>
  <si>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</si>
  <si>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</si>
  <si>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</si>
  <si>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</si>
  <si>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</si>
  <si>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</si>
  <si>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</si>
  <si>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</si>
  <si>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</si>
  <si>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</si>
  <si>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</si>
  <si>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</si>
  <si>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</si>
  <si>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</si>
  <si>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</si>
  <si>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</si>
  <si>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</si>
  <si>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</si>
  <si>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</si>
  <si>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</si>
  <si>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</si>
  <si>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</si>
  <si>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</si>
  <si>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</si>
  <si>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</si>
  <si>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</si>
  <si>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</si>
  <si>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</si>
  <si>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</si>
  <si>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</si>
  <si>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</si>
  <si>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</si>
  <si>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</si>
  <si>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</si>
  <si>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</si>
  <si>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</si>
  <si>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</si>
  <si>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</si>
  <si>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</si>
  <si>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</si>
  <si>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</si>
  <si>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</si>
  <si>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</si>
  <si>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</si>
  <si>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</si>
  <si>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</si>
  <si>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</si>
  <si>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</si>
  <si>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</si>
  <si>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</si>
  <si>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</si>
  <si>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</si>
  <si>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</si>
  <si>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</si>
  <si>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</si>
  <si>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</si>
  <si>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</si>
  <si>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</si>
  <si>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</si>
  <si>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</si>
  <si>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</si>
  <si>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</si>
  <si>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</si>
  <si>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</si>
  <si>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</si>
  <si>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</si>
  <si>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</si>
  <si>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</si>
  <si>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</si>
  <si>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</si>
  <si>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</si>
  <si>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</si>
  <si>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</si>
  <si>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</si>
  <si>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</si>
  <si>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</si>
  <si>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</si>
  <si>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</si>
  <si>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</si>
  <si>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</si>
  <si>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</si>
  <si>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</si>
  <si>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</si>
  <si>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</si>
  <si>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</si>
  <si>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</si>
  <si>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</si>
  <si>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</si>
  <si>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</si>
  <si>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</si>
  <si>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</si>
  <si>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</si>
  <si>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</si>
  <si>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</si>
  <si>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</si>
  <si>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</si>
  <si>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</si>
  <si>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</si>
  <si>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</si>
  <si>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</si>
  <si>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</si>
  <si>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</si>
  <si>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</si>
  <si>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</si>
  <si>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</si>
  <si>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</si>
  <si>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</si>
  <si>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</si>
  <si>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</si>
  <si>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</si>
  <si>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</si>
  <si>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</si>
  <si>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</si>
  <si>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</si>
  <si>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</si>
  <si>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</si>
  <si>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</si>
  <si>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</si>
  <si>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</si>
  <si>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</si>
  <si>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</si>
  <si>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</si>
  <si>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</si>
  <si>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</si>
  <si>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</si>
  <si>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</si>
  <si>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</si>
  <si>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</si>
  <si>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</si>
  <si>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</si>
  <si>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</si>
  <si>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</si>
  <si>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</si>
  <si>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</si>
  <si>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</si>
  <si>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</si>
  <si>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</si>
  <si>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</si>
  <si>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</si>
  <si>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</si>
  <si>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</si>
  <si>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</si>
  <si>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</si>
  <si>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</si>
  <si>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</si>
  <si>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</si>
  <si>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0</t>
  </si>
  <si>
    <t>4SB(VD)01</t>
  </si>
  <si>
    <t>03</t>
  </si>
  <si>
    <t>02</t>
  </si>
  <si>
    <t>01</t>
  </si>
  <si>
    <t>Viršininkas</t>
  </si>
  <si>
    <t>Aleksas Narkevičius</t>
  </si>
  <si>
    <t xml:space="preserve">Vyr. finansininkė </t>
  </si>
  <si>
    <t>Nijolė Jukavičienė</t>
  </si>
  <si>
    <t>Savivaldybės valdymas</t>
  </si>
  <si>
    <t>2014 M. kovo 31 D.</t>
  </si>
  <si>
    <t>ketvirtinė</t>
  </si>
  <si>
    <t>2014-04-15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</si>
</sst>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48" applyFont="1" applyBorder="1" applyAlignment="1">
      <alignment wrapText="1"/>
      <protection/>
    </xf>
    <xf numFmtId="0" fontId="6" fillId="0" borderId="0" xfId="48" applyFont="1" applyBorder="1" applyAlignment="1">
      <alignment horizontal="center" wrapText="1"/>
      <protection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right"/>
      <protection locked="0"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0" fontId="25" fillId="0" borderId="11" xfId="48" applyFont="1" applyBorder="1" applyAlignment="1">
      <alignment horizontal="center" vertical="top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/>
      <c r="D22" s="295"/>
      <c r="E22" s="295"/>
      <c r="F22" s="295"/>
      <c r="G22" s="295"/>
      <c r="H22" s="295"/>
      <c r="I22" s="29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4" t="s">
        <v>179</v>
      </c>
      <c r="D20" s="295"/>
      <c r="E20" s="295"/>
      <c r="F20" s="295"/>
      <c r="G20" s="295"/>
      <c r="H20" s="295"/>
      <c r="I20" s="29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4" t="s">
        <v>180</v>
      </c>
      <c r="D21" s="295"/>
      <c r="E21" s="295"/>
      <c r="F21" s="295"/>
      <c r="G21" s="295"/>
      <c r="H21" s="295"/>
      <c r="I21" s="29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 t="s">
        <v>178</v>
      </c>
      <c r="D22" s="295"/>
      <c r="E22" s="295"/>
      <c r="F22" s="295"/>
      <c r="G22" s="295"/>
      <c r="H22" s="295"/>
      <c r="I22" s="29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25">
      <selection activeCell="W35" sqref="W3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181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0.75" customHeight="1">
      <c r="A6" s="3"/>
      <c r="B6" s="245"/>
      <c r="C6" s="245"/>
      <c r="D6" s="245"/>
      <c r="E6" s="245"/>
      <c r="F6" s="246"/>
      <c r="G6" s="323" t="s">
        <v>182</v>
      </c>
      <c r="H6" s="324"/>
      <c r="I6" s="324"/>
      <c r="J6" s="324"/>
      <c r="K6" s="3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193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318" t="s">
        <v>194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6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8.2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195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5" t="s">
        <v>192</v>
      </c>
      <c r="F17" s="295"/>
      <c r="G17" s="295"/>
      <c r="H17" s="295"/>
      <c r="I17" s="295"/>
      <c r="J17" s="295"/>
      <c r="K17" s="295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 t="s">
        <v>177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6"/>
      <c r="E22" s="326"/>
      <c r="F22" s="326"/>
      <c r="G22" s="326"/>
      <c r="H22" s="326"/>
      <c r="I22" s="32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7" t="s">
        <v>183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8" t="s">
        <v>185</v>
      </c>
      <c r="J25" s="249" t="s">
        <v>186</v>
      </c>
      <c r="K25" s="250" t="s">
        <v>187</v>
      </c>
      <c r="L25" s="250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6">
        <f>SUM(I31+I41+I64+I85+I93+I109+I132+I148+I157)</f>
        <v>610315</v>
      </c>
      <c r="J30" s="266">
        <f>SUM(J31+J41+J64+J85+J93+J109+J132+J148+J157)</f>
        <v>152579</v>
      </c>
      <c r="K30" s="267">
        <f>SUM(K31+K41+K64+K85+K93+K109+K132+K148+K157)</f>
        <v>110274.11</v>
      </c>
      <c r="L30" s="266">
        <f>SUM(L31+L41+L64+L85+L93+L109+L132+L148+L157)</f>
        <v>110274.11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6">
        <f>SUM(I32+I37)</f>
        <v>571805</v>
      </c>
      <c r="J31" s="266">
        <f>SUM(J32+J37)</f>
        <v>142952</v>
      </c>
      <c r="K31" s="268">
        <f>SUM(K32+K37)</f>
        <v>105130.34</v>
      </c>
      <c r="L31" s="269">
        <f>SUM(L32+L37)</f>
        <v>105130.34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7">
        <f>SUM(I33)</f>
        <v>436559</v>
      </c>
      <c r="J32" s="257">
        <f aca="true" t="shared" si="0" ref="J32:L33">SUM(J33)</f>
        <v>109140</v>
      </c>
      <c r="K32" s="259">
        <f t="shared" si="0"/>
        <v>82144.13</v>
      </c>
      <c r="L32" s="257">
        <f t="shared" si="0"/>
        <v>82144.13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7">
        <f>SUM(I34)</f>
        <v>436559</v>
      </c>
      <c r="J33" s="257">
        <f t="shared" si="0"/>
        <v>109140</v>
      </c>
      <c r="K33" s="259">
        <f t="shared" si="0"/>
        <v>82144.13</v>
      </c>
      <c r="L33" s="257">
        <f t="shared" si="0"/>
        <v>82144.13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9">
        <f>SUM(I35:I36)</f>
        <v>436559</v>
      </c>
      <c r="J34" s="257">
        <f>SUM(J35:J36)</f>
        <v>109140</v>
      </c>
      <c r="K34" s="259">
        <f>SUM(K35:K36)</f>
        <v>82144.13</v>
      </c>
      <c r="L34" s="257">
        <f>SUM(L35:L36)</f>
        <v>82144.13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>
        <v>436559</v>
      </c>
      <c r="J35" s="251">
        <v>109140</v>
      </c>
      <c r="K35" s="251">
        <v>82144.13</v>
      </c>
      <c r="L35" s="251">
        <v>82144.13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9">
        <f>I38</f>
        <v>135246</v>
      </c>
      <c r="J37" s="257">
        <f aca="true" t="shared" si="1" ref="J37:L38">J38</f>
        <v>33812</v>
      </c>
      <c r="K37" s="259">
        <f t="shared" si="1"/>
        <v>22986.21</v>
      </c>
      <c r="L37" s="257">
        <f t="shared" si="1"/>
        <v>22986.21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9">
        <f>I39</f>
        <v>135246</v>
      </c>
      <c r="J38" s="257">
        <f t="shared" si="1"/>
        <v>33812</v>
      </c>
      <c r="K38" s="257">
        <f t="shared" si="1"/>
        <v>22986.21</v>
      </c>
      <c r="L38" s="257">
        <f t="shared" si="1"/>
        <v>22986.21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7">
        <f>I40</f>
        <v>135246</v>
      </c>
      <c r="J39" s="257">
        <f>J40</f>
        <v>33812</v>
      </c>
      <c r="K39" s="257">
        <f>K40</f>
        <v>22986.21</v>
      </c>
      <c r="L39" s="257">
        <f>L40</f>
        <v>22986.21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2">
        <v>135246</v>
      </c>
      <c r="J40" s="251">
        <v>33812</v>
      </c>
      <c r="K40" s="251">
        <v>22986.21</v>
      </c>
      <c r="L40" s="251">
        <v>22986.21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0">
        <f aca="true" t="shared" si="2" ref="I41:L43">I42</f>
        <v>38510</v>
      </c>
      <c r="J41" s="271">
        <f t="shared" si="2"/>
        <v>9627</v>
      </c>
      <c r="K41" s="270">
        <f t="shared" si="2"/>
        <v>5143.7699999999995</v>
      </c>
      <c r="L41" s="270">
        <f t="shared" si="2"/>
        <v>5143.7699999999995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7">
        <f t="shared" si="2"/>
        <v>38510</v>
      </c>
      <c r="J42" s="259">
        <f t="shared" si="2"/>
        <v>9627</v>
      </c>
      <c r="K42" s="257">
        <f t="shared" si="2"/>
        <v>5143.7699999999995</v>
      </c>
      <c r="L42" s="259">
        <f t="shared" si="2"/>
        <v>5143.7699999999995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7">
        <f t="shared" si="2"/>
        <v>38510</v>
      </c>
      <c r="J43" s="259">
        <f t="shared" si="2"/>
        <v>9627</v>
      </c>
      <c r="K43" s="262">
        <f t="shared" si="2"/>
        <v>5143.7699999999995</v>
      </c>
      <c r="L43" s="262">
        <f t="shared" si="2"/>
        <v>5143.7699999999995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72">
        <f>SUM(I45:I63)-I54</f>
        <v>38510</v>
      </c>
      <c r="J44" s="273">
        <f>SUM(J45:J63)-J54</f>
        <v>9627</v>
      </c>
      <c r="K44" s="273">
        <f>SUM(K45:K63)-K54</f>
        <v>5143.7699999999995</v>
      </c>
      <c r="L44" s="274">
        <f>SUM(L45:L63)-L54</f>
        <v>5143.7699999999995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1"/>
      <c r="J45" s="251"/>
      <c r="K45" s="251"/>
      <c r="L45" s="25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1"/>
      <c r="J46" s="251"/>
      <c r="K46" s="251"/>
      <c r="L46" s="25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1">
        <v>600</v>
      </c>
      <c r="J47" s="251">
        <v>200</v>
      </c>
      <c r="K47" s="251">
        <v>115.37</v>
      </c>
      <c r="L47" s="251">
        <v>115.37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1">
        <v>28010</v>
      </c>
      <c r="J48" s="251">
        <v>7127</v>
      </c>
      <c r="K48" s="251">
        <v>3378.59</v>
      </c>
      <c r="L48" s="251">
        <v>3378.59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1"/>
      <c r="J49" s="251"/>
      <c r="K49" s="251"/>
      <c r="L49" s="25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1"/>
      <c r="J50" s="251"/>
      <c r="K50" s="251"/>
      <c r="L50" s="25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1"/>
      <c r="J51" s="251"/>
      <c r="K51" s="251"/>
      <c r="L51" s="2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1"/>
      <c r="J52" s="251"/>
      <c r="K52" s="251"/>
      <c r="L52" s="25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2"/>
      <c r="J53" s="251"/>
      <c r="K53" s="251"/>
      <c r="L53" s="25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53"/>
      <c r="J55" s="251"/>
      <c r="K55" s="251"/>
      <c r="L55" s="25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2"/>
      <c r="J56" s="251"/>
      <c r="K56" s="251"/>
      <c r="L56" s="25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2">
        <v>1000</v>
      </c>
      <c r="J57" s="251">
        <v>1000</v>
      </c>
      <c r="K57" s="251">
        <v>643.4</v>
      </c>
      <c r="L57" s="251">
        <v>643.4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2"/>
      <c r="J58" s="251"/>
      <c r="K58" s="251"/>
      <c r="L58" s="25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2"/>
      <c r="J59" s="251"/>
      <c r="K59" s="251"/>
      <c r="L59" s="2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2"/>
      <c r="J60" s="251"/>
      <c r="K60" s="251"/>
      <c r="L60" s="25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2"/>
      <c r="J61" s="251"/>
      <c r="K61" s="251"/>
      <c r="L61" s="25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2">
        <v>8900</v>
      </c>
      <c r="J62" s="251">
        <v>1300</v>
      </c>
      <c r="K62" s="251">
        <v>1006.41</v>
      </c>
      <c r="L62" s="251">
        <v>1006.41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2"/>
      <c r="J63" s="251"/>
      <c r="K63" s="251"/>
      <c r="L63" s="25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54">
        <f>SUM(I65+I81)</f>
        <v>0</v>
      </c>
      <c r="J64" s="255">
        <f>SUM(J65+J81)</f>
        <v>0</v>
      </c>
      <c r="K64" s="256">
        <f>SUM(K65+K81)</f>
        <v>0</v>
      </c>
      <c r="L64" s="25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7">
        <f>SUM(I66+I71+I76)</f>
        <v>0</v>
      </c>
      <c r="J65" s="258">
        <f>SUM(J66+J71+J76)</f>
        <v>0</v>
      </c>
      <c r="K65" s="259">
        <f>SUM(K66+K71+K76)</f>
        <v>0</v>
      </c>
      <c r="L65" s="25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7">
        <f>I67</f>
        <v>0</v>
      </c>
      <c r="J66" s="258">
        <f>J67</f>
        <v>0</v>
      </c>
      <c r="K66" s="259">
        <f>K67</f>
        <v>0</v>
      </c>
      <c r="L66" s="25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7">
        <f>SUM(I68:I70)</f>
        <v>0</v>
      </c>
      <c r="J67" s="258">
        <f>SUM(J68:J70)</f>
        <v>0</v>
      </c>
      <c r="K67" s="259">
        <f>SUM(K68:K70)</f>
        <v>0</v>
      </c>
      <c r="L67" s="25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2"/>
      <c r="J68" s="252"/>
      <c r="K68" s="252"/>
      <c r="L68" s="252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60"/>
      <c r="J69" s="260"/>
      <c r="K69" s="260"/>
      <c r="L69" s="26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1"/>
      <c r="J70" s="252"/>
      <c r="K70" s="252"/>
      <c r="L70" s="25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54">
        <f>I72</f>
        <v>0</v>
      </c>
      <c r="J71" s="255">
        <f>J72</f>
        <v>0</v>
      </c>
      <c r="K71" s="256">
        <f>K72</f>
        <v>0</v>
      </c>
      <c r="L71" s="25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2">
        <f>SUM(I73:I75)</f>
        <v>0</v>
      </c>
      <c r="J72" s="263">
        <f>SUM(J73:J75)</f>
        <v>0</v>
      </c>
      <c r="K72" s="264">
        <f>SUM(K73:K75)</f>
        <v>0</v>
      </c>
      <c r="L72" s="25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2"/>
      <c r="J73" s="252"/>
      <c r="K73" s="252"/>
      <c r="L73" s="252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2"/>
      <c r="J74" s="252"/>
      <c r="K74" s="252"/>
      <c r="L74" s="25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2"/>
      <c r="J75" s="252"/>
      <c r="K75" s="252"/>
      <c r="L75" s="25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7">
        <f>I77</f>
        <v>0</v>
      </c>
      <c r="J76" s="258">
        <f>J77</f>
        <v>0</v>
      </c>
      <c r="K76" s="258">
        <f>K77</f>
        <v>0</v>
      </c>
      <c r="L76" s="25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7">
        <f>SUM(I78:I80)</f>
        <v>0</v>
      </c>
      <c r="J77" s="258">
        <f>SUM(J78:J80)</f>
        <v>0</v>
      </c>
      <c r="K77" s="258">
        <f>SUM(K78:K80)</f>
        <v>0</v>
      </c>
      <c r="L77" s="25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60"/>
      <c r="J78" s="260"/>
      <c r="K78" s="260"/>
      <c r="L78" s="26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2"/>
      <c r="J79" s="252"/>
      <c r="K79" s="252"/>
      <c r="L79" s="25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65"/>
      <c r="J80" s="260"/>
      <c r="K80" s="260"/>
      <c r="L80" s="2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7">
        <f>I82</f>
        <v>0</v>
      </c>
      <c r="J81" s="258">
        <f aca="true" t="shared" si="3" ref="J81:L83">J82</f>
        <v>0</v>
      </c>
      <c r="K81" s="258">
        <f t="shared" si="3"/>
        <v>0</v>
      </c>
      <c r="L81" s="25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7">
        <f>I83</f>
        <v>0</v>
      </c>
      <c r="J82" s="258">
        <f t="shared" si="3"/>
        <v>0</v>
      </c>
      <c r="K82" s="258">
        <f t="shared" si="3"/>
        <v>0</v>
      </c>
      <c r="L82" s="25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7">
        <f>I84</f>
        <v>0</v>
      </c>
      <c r="J83" s="258">
        <f t="shared" si="3"/>
        <v>0</v>
      </c>
      <c r="K83" s="258">
        <f t="shared" si="3"/>
        <v>0</v>
      </c>
      <c r="L83" s="25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1"/>
      <c r="J84" s="252"/>
      <c r="K84" s="252"/>
      <c r="L84" s="25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7">
        <f>I86</f>
        <v>0</v>
      </c>
      <c r="J85" s="258">
        <f aca="true" t="shared" si="4" ref="J85:L87">J86</f>
        <v>0</v>
      </c>
      <c r="K85" s="258">
        <f t="shared" si="4"/>
        <v>0</v>
      </c>
      <c r="L85" s="25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7">
        <f>I87</f>
        <v>0</v>
      </c>
      <c r="J86" s="258">
        <f t="shared" si="4"/>
        <v>0</v>
      </c>
      <c r="K86" s="258">
        <f t="shared" si="4"/>
        <v>0</v>
      </c>
      <c r="L86" s="25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7">
        <f>I88</f>
        <v>0</v>
      </c>
      <c r="J87" s="258">
        <f t="shared" si="4"/>
        <v>0</v>
      </c>
      <c r="K87" s="258">
        <f t="shared" si="4"/>
        <v>0</v>
      </c>
      <c r="L87" s="25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7">
        <f>SUM(I89:I92)-I90</f>
        <v>0</v>
      </c>
      <c r="J88" s="258">
        <f>SUM(J89:J92)-J90</f>
        <v>0</v>
      </c>
      <c r="K88" s="258">
        <f>SUM(K89:K92)-K90</f>
        <v>0</v>
      </c>
      <c r="L88" s="25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.7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2"/>
      <c r="J89" s="252"/>
      <c r="K89" s="252"/>
      <c r="L89" s="25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7.75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 customHeight="1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610315</v>
      </c>
      <c r="J344" s="141">
        <f>SUM(J30+J174)</f>
        <v>152579</v>
      </c>
      <c r="K344" s="141">
        <f>SUM(K30+K174)</f>
        <v>110274.11</v>
      </c>
      <c r="L344" s="142">
        <f>SUM(L30+L174)</f>
        <v>110274.11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188</v>
      </c>
      <c r="H347" s="27"/>
      <c r="I347" s="3"/>
      <c r="J347" s="3"/>
      <c r="K347" s="82" t="s">
        <v>189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190</v>
      </c>
      <c r="H350" s="3"/>
      <c r="I350" s="161"/>
      <c r="J350" s="3"/>
      <c r="K350" s="275" t="s">
        <v>191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2014-04-15T12:16:55Z</cp:lastPrinted>
  <dcterms:created xsi:type="dcterms:W3CDTF">2004-04-07T10:43:01Z</dcterms:created>
  <dcterms:modified xsi:type="dcterms:W3CDTF">2014-04-15T12:17:44Z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