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2636ABC_D9F0_475B_80D6_09B206D2CE96_.wvu.Cols" localSheetId="0" hidden="1">'f2'!$M:$P</definedName>
    <definedName name="Z_D2636ABC_D9F0_475B_80D6_09B206D2CE96_.wvu.Cols" localSheetId="1" hidden="1">'f2 (2)'!$M:$P</definedName>
    <definedName name="Z_D2636ABC_D9F0_475B_80D6_09B206D2CE96_.wvu.Cols" localSheetId="2" hidden="1">'f2 (3)'!$M:$P</definedName>
    <definedName name="Z_D2636ABC_D9F0_475B_80D6_09B206D2CE96_.wvu.PrintTitles" localSheetId="0" hidden="1">'f2'!$19:$25</definedName>
    <definedName name="Z_D2636ABC_D9F0_475B_80D6_09B206D2CE96_.wvu.PrintTitles" localSheetId="1" hidden="1">'f2 (2)'!$19:$25</definedName>
    <definedName name="Z_D2636ABC_D9F0_475B_80D6_09B206D2CE96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<sst xmlns="http://schemas.openxmlformats.org/spreadsheetml/2006/main" count="1047" uniqueCount="196">
  <si>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</si>
  <si>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</si>
  <si>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</si>
  <si>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</si>
  <si>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</si>
  <si>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</si>
  <si>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</si>
  <si>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</si>
  <si>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</si>
  <si>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</si>
  <si>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</si>
  <si>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</si>
  <si>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</si>
  <si>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</si>
  <si>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</si>
  <si>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</si>
  <si>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</si>
  <si>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</si>
  <si>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</si>
  <si>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</si>
  <si>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</si>
  <si>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</si>
  <si>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</si>
  <si>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</si>
  <si>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</si>
  <si>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</si>
  <si>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</si>
  <si>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</si>
  <si>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</si>
  <si>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</si>
  <si>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</si>
  <si>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</si>
  <si>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</si>
  <si>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</si>
  <si>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</si>
  <si>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</si>
  <si>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</si>
  <si>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</si>
  <si>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</si>
  <si>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</si>
  <si>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</si>
  <si>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</si>
  <si>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</si>
  <si>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</si>
  <si>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</si>
  <si>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</si>
  <si>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</si>
  <si>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</si>
  <si>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</si>
  <si>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</si>
  <si>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</si>
  <si>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</si>
  <si>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</si>
  <si>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</si>
  <si>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</si>
  <si>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</si>
  <si>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</si>
  <si>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</si>
  <si>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</si>
  <si>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</si>
  <si>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</si>
  <si>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</si>
  <si>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</si>
  <si>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</si>
  <si>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</si>
  <si>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</si>
  <si>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</si>
  <si>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</si>
  <si>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</si>
  <si>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</si>
  <si>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</si>
  <si>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</si>
  <si>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</si>
  <si>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</si>
  <si>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</si>
  <si>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</si>
  <si>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</si>
  <si>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</si>
  <si>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</si>
  <si>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</si>
  <si>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</si>
  <si>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</si>
  <si>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</si>
  <si>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</si>
  <si>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</si>
  <si>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</si>
  <si>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</si>
  <si>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</si>
  <si>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</si>
  <si>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</si>
  <si>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</si>
  <si>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</si>
  <si>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</si>
  <si>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</si>
  <si>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</si>
  <si>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</si>
  <si>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</si>
  <si>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</si>
  <si>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</si>
  <si>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</si>
  <si>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</si>
  <si>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</si>
  <si>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</si>
  <si>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</si>
  <si>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</si>
  <si>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</si>
  <si>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</si>
  <si>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</si>
  <si>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</si>
  <si>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</si>
  <si>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</si>
  <si>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</si>
  <si>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</si>
  <si>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</si>
  <si>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</si>
  <si>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</si>
  <si>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</si>
  <si>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</si>
  <si>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</si>
  <si>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</si>
  <si>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</si>
  <si>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</si>
  <si>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</si>
  <si>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</si>
  <si>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</si>
  <si>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</si>
  <si>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</si>
  <si>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</si>
  <si>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</si>
  <si>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</si>
  <si>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</si>
  <si>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</si>
  <si>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</si>
  <si>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</si>
  <si>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</si>
  <si>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</si>
  <si>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</si>
  <si>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</si>
  <si>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</si>
  <si>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</si>
  <si>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</si>
  <si>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</si>
  <si>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</si>
  <si>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</si>
  <si>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</si>
  <si>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</si>
  <si>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</si>
  <si>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</si>
  <si>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</si>
  <si>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</si>
  <si>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</si>
  <si>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</si>
  <si>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</si>
  <si>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</si>
  <si>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</si>
  <si>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</si>
  <si>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</si>
  <si>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</si>
  <si>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</si>
  <si>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</si>
  <si>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</si>
  <si>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</si>
  <si>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</si>
  <si>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</si>
  <si>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</si>
  <si>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</si>
  <si>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</si>
  <si>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</si>
  <si>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</si>
  <si>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</si>
  <si>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</si>
  <si>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</si>
  <si>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</si>
  <si>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</si>
  <si>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</si>
  <si>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</si>
  <si>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</si>
  <si>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</si>
  <si>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</si>
  <si>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</si>
  <si>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</si>
  <si>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</si>
  <si>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savivaldybės priešgaisrinė ir gelbėjimo tarnyba, 181630577, Elektrinės g. 16, Elektrėnai</t>
  </si>
  <si>
    <t>2013 M. gruodžio 31 D.</t>
  </si>
  <si>
    <t>metinė</t>
  </si>
  <si>
    <t>2014-01-17    Nr. _________</t>
  </si>
  <si>
    <t>0</t>
  </si>
  <si>
    <t>4SB(VD)01</t>
  </si>
  <si>
    <t>03</t>
  </si>
  <si>
    <t>02</t>
  </si>
  <si>
    <t>01</t>
  </si>
  <si>
    <t>Viršininkas</t>
  </si>
  <si>
    <t>Aleksas Narkevičius</t>
  </si>
  <si>
    <t xml:space="preserve">Vyr. finansininkė </t>
  </si>
  <si>
    <t>Nijolė Jukavičienė</t>
  </si>
  <si>
    <t>Savivaldybės valdymas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</si>
</sst>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vertAlign val="superscript"/>
      <sz val="14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48" applyFont="1" applyBorder="1" applyAlignment="1">
      <alignment wrapText="1"/>
      <protection/>
    </xf>
    <xf numFmtId="0" fontId="6" fillId="0" borderId="0" xfId="48" applyFont="1" applyBorder="1" applyAlignment="1">
      <alignment horizontal="center" wrapText="1"/>
      <protection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9" xfId="48" applyNumberFormat="1" applyFont="1" applyBorder="1" applyAlignment="1" applyProtection="1" quotePrefix="1">
      <alignment horizontal="right"/>
      <protection locked="0"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0" fontId="42" fillId="0" borderId="11" xfId="48" applyFont="1" applyBorder="1" applyAlignment="1">
      <alignment horizontal="center" vertical="top"/>
      <protection/>
    </xf>
    <xf numFmtId="0" fontId="0" fillId="0" borderId="11" xfId="0" applyFont="1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49" t="s">
        <v>176</v>
      </c>
      <c r="K1" s="250"/>
      <c r="L1" s="25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0"/>
      <c r="K2" s="250"/>
      <c r="L2" s="25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0"/>
      <c r="K3" s="250"/>
      <c r="L3" s="25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0"/>
      <c r="K4" s="250"/>
      <c r="L4" s="25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0"/>
      <c r="K5" s="250"/>
      <c r="L5" s="25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6"/>
      <c r="H6" s="267"/>
      <c r="I6" s="267"/>
      <c r="J6" s="267"/>
      <c r="K6" s="26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1" t="s">
        <v>173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7" t="s">
        <v>161</v>
      </c>
      <c r="H8" s="247"/>
      <c r="I8" s="247"/>
      <c r="J8" s="247"/>
      <c r="K8" s="24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5" t="s">
        <v>163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6" t="s">
        <v>164</v>
      </c>
      <c r="H10" s="246"/>
      <c r="I10" s="246"/>
      <c r="J10" s="246"/>
      <c r="K10" s="24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162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5" t="s">
        <v>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6" t="s">
        <v>165</v>
      </c>
      <c r="H15" s="246"/>
      <c r="I15" s="246"/>
      <c r="J15" s="246"/>
      <c r="K15" s="24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4" t="s">
        <v>166</v>
      </c>
      <c r="H16" s="264"/>
      <c r="I16" s="264"/>
      <c r="J16" s="264"/>
      <c r="K16" s="26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8"/>
      <c r="H17" s="269"/>
      <c r="I17" s="269"/>
      <c r="J17" s="269"/>
      <c r="K17" s="26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5"/>
      <c r="D22" s="286"/>
      <c r="E22" s="286"/>
      <c r="F22" s="286"/>
      <c r="G22" s="286"/>
      <c r="H22" s="286"/>
      <c r="I22" s="28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5" t="s">
        <v>7</v>
      </c>
      <c r="H25" s="26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3" t="s">
        <v>2</v>
      </c>
      <c r="B27" s="254"/>
      <c r="C27" s="255"/>
      <c r="D27" s="255"/>
      <c r="E27" s="255"/>
      <c r="F27" s="255"/>
      <c r="G27" s="258" t="s">
        <v>3</v>
      </c>
      <c r="H27" s="260" t="s">
        <v>143</v>
      </c>
      <c r="I27" s="262" t="s">
        <v>147</v>
      </c>
      <c r="J27" s="263"/>
      <c r="K27" s="283" t="s">
        <v>144</v>
      </c>
      <c r="L27" s="28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6"/>
      <c r="B28" s="257"/>
      <c r="C28" s="257"/>
      <c r="D28" s="257"/>
      <c r="E28" s="257"/>
      <c r="F28" s="257"/>
      <c r="G28" s="259"/>
      <c r="H28" s="261"/>
      <c r="I28" s="182" t="s">
        <v>142</v>
      </c>
      <c r="J28" s="183" t="s">
        <v>141</v>
      </c>
      <c r="K28" s="284"/>
      <c r="L28" s="28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4" t="s">
        <v>139</v>
      </c>
      <c r="B29" s="275"/>
      <c r="C29" s="275"/>
      <c r="D29" s="275"/>
      <c r="E29" s="275"/>
      <c r="F29" s="27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0">
        <v>1</v>
      </c>
      <c r="B54" s="271"/>
      <c r="C54" s="271"/>
      <c r="D54" s="271"/>
      <c r="E54" s="271"/>
      <c r="F54" s="27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7">
        <v>1</v>
      </c>
      <c r="B90" s="278"/>
      <c r="C90" s="278"/>
      <c r="D90" s="278"/>
      <c r="E90" s="278"/>
      <c r="F90" s="27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0">
        <v>1</v>
      </c>
      <c r="B131" s="271"/>
      <c r="C131" s="271"/>
      <c r="D131" s="271"/>
      <c r="E131" s="271"/>
      <c r="F131" s="27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0">
        <v>1</v>
      </c>
      <c r="B171" s="271"/>
      <c r="C171" s="271"/>
      <c r="D171" s="271"/>
      <c r="E171" s="271"/>
      <c r="F171" s="27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0">
        <v>1</v>
      </c>
      <c r="B208" s="271"/>
      <c r="C208" s="271"/>
      <c r="D208" s="271"/>
      <c r="E208" s="271"/>
      <c r="F208" s="27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0">
        <v>1</v>
      </c>
      <c r="B247" s="271"/>
      <c r="C247" s="271"/>
      <c r="D247" s="271"/>
      <c r="E247" s="271"/>
      <c r="F247" s="27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0">
        <v>1</v>
      </c>
      <c r="B288" s="271"/>
      <c r="C288" s="271"/>
      <c r="D288" s="271"/>
      <c r="E288" s="271"/>
      <c r="F288" s="27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0">
        <v>1</v>
      </c>
      <c r="B330" s="271"/>
      <c r="C330" s="271"/>
      <c r="D330" s="271"/>
      <c r="E330" s="271"/>
      <c r="F330" s="27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7" t="s">
        <v>133</v>
      </c>
      <c r="L348" s="28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8" t="s">
        <v>175</v>
      </c>
      <c r="E351" s="289"/>
      <c r="F351" s="289"/>
      <c r="G351" s="289"/>
      <c r="H351" s="241"/>
      <c r="I351" s="186" t="s">
        <v>132</v>
      </c>
      <c r="J351" s="5"/>
      <c r="K351" s="287" t="s">
        <v>133</v>
      </c>
      <c r="L351" s="28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49" t="s">
        <v>176</v>
      </c>
      <c r="K1" s="250"/>
      <c r="L1" s="25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0"/>
      <c r="K2" s="250"/>
      <c r="L2" s="25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0"/>
      <c r="K3" s="250"/>
      <c r="L3" s="25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0"/>
      <c r="K4" s="250"/>
      <c r="L4" s="25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0"/>
      <c r="K5" s="250"/>
      <c r="L5" s="25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6"/>
      <c r="H6" s="267"/>
      <c r="I6" s="267"/>
      <c r="J6" s="267"/>
      <c r="K6" s="26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1" t="s">
        <v>173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7" t="s">
        <v>161</v>
      </c>
      <c r="H8" s="247"/>
      <c r="I8" s="247"/>
      <c r="J8" s="247"/>
      <c r="K8" s="24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5" t="s">
        <v>163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6" t="s">
        <v>164</v>
      </c>
      <c r="H10" s="246"/>
      <c r="I10" s="246"/>
      <c r="J10" s="246"/>
      <c r="K10" s="24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162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5" t="s">
        <v>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6" t="s">
        <v>165</v>
      </c>
      <c r="H15" s="246"/>
      <c r="I15" s="246"/>
      <c r="J15" s="246"/>
      <c r="K15" s="24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4" t="s">
        <v>166</v>
      </c>
      <c r="H16" s="264"/>
      <c r="I16" s="264"/>
      <c r="J16" s="264"/>
      <c r="K16" s="26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8"/>
      <c r="H17" s="269"/>
      <c r="I17" s="269"/>
      <c r="J17" s="269"/>
      <c r="K17" s="26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0"/>
      <c r="D19" s="291"/>
      <c r="E19" s="291"/>
      <c r="F19" s="291"/>
      <c r="G19" s="291"/>
      <c r="H19" s="291"/>
      <c r="I19" s="29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5" t="s">
        <v>179</v>
      </c>
      <c r="D20" s="286"/>
      <c r="E20" s="286"/>
      <c r="F20" s="286"/>
      <c r="G20" s="286"/>
      <c r="H20" s="286"/>
      <c r="I20" s="28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5" t="s">
        <v>180</v>
      </c>
      <c r="D21" s="286"/>
      <c r="E21" s="286"/>
      <c r="F21" s="286"/>
      <c r="G21" s="286"/>
      <c r="H21" s="286"/>
      <c r="I21" s="28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5" t="s">
        <v>178</v>
      </c>
      <c r="D22" s="286"/>
      <c r="E22" s="286"/>
      <c r="F22" s="286"/>
      <c r="G22" s="286"/>
      <c r="H22" s="286"/>
      <c r="I22" s="28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5" t="s">
        <v>7</v>
      </c>
      <c r="H25" s="26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3" t="s">
        <v>2</v>
      </c>
      <c r="B27" s="254"/>
      <c r="C27" s="255"/>
      <c r="D27" s="255"/>
      <c r="E27" s="255"/>
      <c r="F27" s="255"/>
      <c r="G27" s="258" t="s">
        <v>3</v>
      </c>
      <c r="H27" s="260" t="s">
        <v>143</v>
      </c>
      <c r="I27" s="262" t="s">
        <v>147</v>
      </c>
      <c r="J27" s="263"/>
      <c r="K27" s="283" t="s">
        <v>144</v>
      </c>
      <c r="L27" s="28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6"/>
      <c r="B28" s="257"/>
      <c r="C28" s="257"/>
      <c r="D28" s="257"/>
      <c r="E28" s="257"/>
      <c r="F28" s="257"/>
      <c r="G28" s="259"/>
      <c r="H28" s="261"/>
      <c r="I28" s="182" t="s">
        <v>142</v>
      </c>
      <c r="J28" s="183" t="s">
        <v>141</v>
      </c>
      <c r="K28" s="284"/>
      <c r="L28" s="28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4" t="s">
        <v>139</v>
      </c>
      <c r="B29" s="275"/>
      <c r="C29" s="275"/>
      <c r="D29" s="275"/>
      <c r="E29" s="275"/>
      <c r="F29" s="27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0">
        <v>1</v>
      </c>
      <c r="B54" s="271"/>
      <c r="C54" s="271"/>
      <c r="D54" s="271"/>
      <c r="E54" s="271"/>
      <c r="F54" s="27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7">
        <v>1</v>
      </c>
      <c r="B90" s="278"/>
      <c r="C90" s="278"/>
      <c r="D90" s="278"/>
      <c r="E90" s="278"/>
      <c r="F90" s="27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0">
        <v>1</v>
      </c>
      <c r="B131" s="271"/>
      <c r="C131" s="271"/>
      <c r="D131" s="271"/>
      <c r="E131" s="271"/>
      <c r="F131" s="27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0">
        <v>1</v>
      </c>
      <c r="B171" s="271"/>
      <c r="C171" s="271"/>
      <c r="D171" s="271"/>
      <c r="E171" s="271"/>
      <c r="F171" s="27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0">
        <v>1</v>
      </c>
      <c r="B208" s="271"/>
      <c r="C208" s="271"/>
      <c r="D208" s="271"/>
      <c r="E208" s="271"/>
      <c r="F208" s="27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0">
        <v>1</v>
      </c>
      <c r="B247" s="271"/>
      <c r="C247" s="271"/>
      <c r="D247" s="271"/>
      <c r="E247" s="271"/>
      <c r="F247" s="27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0">
        <v>1</v>
      </c>
      <c r="B288" s="271"/>
      <c r="C288" s="271"/>
      <c r="D288" s="271"/>
      <c r="E288" s="271"/>
      <c r="F288" s="27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0">
        <v>1</v>
      </c>
      <c r="B330" s="271"/>
      <c r="C330" s="271"/>
      <c r="D330" s="271"/>
      <c r="E330" s="271"/>
      <c r="F330" s="27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7" t="s">
        <v>133</v>
      </c>
      <c r="L348" s="28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8" t="s">
        <v>175</v>
      </c>
      <c r="E351" s="289"/>
      <c r="F351" s="289"/>
      <c r="G351" s="289"/>
      <c r="H351" s="241"/>
      <c r="I351" s="186" t="s">
        <v>132</v>
      </c>
      <c r="J351" s="5"/>
      <c r="K351" s="287" t="s">
        <v>133</v>
      </c>
      <c r="L351" s="28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4">
      <selection activeCell="V48" sqref="V48:W4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49" t="s">
        <v>181</v>
      </c>
      <c r="K1" s="250"/>
      <c r="L1" s="25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0"/>
      <c r="K2" s="250"/>
      <c r="L2" s="25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0"/>
      <c r="K3" s="250"/>
      <c r="L3" s="25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0"/>
      <c r="K4" s="250"/>
      <c r="L4" s="25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0"/>
      <c r="K5" s="250"/>
      <c r="L5" s="25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0.75" customHeight="1">
      <c r="A6" s="3"/>
      <c r="B6" s="293"/>
      <c r="C6" s="293"/>
      <c r="D6" s="293"/>
      <c r="E6" s="293"/>
      <c r="F6" s="294"/>
      <c r="G6" s="295" t="s">
        <v>182</v>
      </c>
      <c r="H6" s="296"/>
      <c r="I6" s="296"/>
      <c r="J6" s="296"/>
      <c r="K6" s="29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51" t="s">
        <v>173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7" t="s">
        <v>161</v>
      </c>
      <c r="H8" s="247"/>
      <c r="I8" s="247"/>
      <c r="J8" s="247"/>
      <c r="K8" s="24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5" t="s">
        <v>183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1.25" customHeight="1">
      <c r="G10" s="246" t="s">
        <v>184</v>
      </c>
      <c r="H10" s="246"/>
      <c r="I10" s="246"/>
      <c r="J10" s="246"/>
      <c r="K10" s="24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162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6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5" t="s">
        <v>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8.2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6" t="s">
        <v>185</v>
      </c>
      <c r="H15" s="246"/>
      <c r="I15" s="246"/>
      <c r="J15" s="246"/>
      <c r="K15" s="24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4" t="s">
        <v>166</v>
      </c>
      <c r="H16" s="264"/>
      <c r="I16" s="264"/>
      <c r="J16" s="264"/>
      <c r="K16" s="26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6" t="s">
        <v>195</v>
      </c>
      <c r="F17" s="286"/>
      <c r="G17" s="286"/>
      <c r="H17" s="286"/>
      <c r="I17" s="286"/>
      <c r="J17" s="286"/>
      <c r="K17" s="286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3" t="s">
        <v>177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0"/>
      <c r="D22" s="292"/>
      <c r="E22" s="292"/>
      <c r="F22" s="292"/>
      <c r="G22" s="292"/>
      <c r="H22" s="292"/>
      <c r="I22" s="29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97" t="s">
        <v>186</v>
      </c>
      <c r="L23" s="15">
        <v>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187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5" t="s">
        <v>7</v>
      </c>
      <c r="H25" s="265"/>
      <c r="I25" s="298" t="s">
        <v>188</v>
      </c>
      <c r="J25" s="299" t="s">
        <v>189</v>
      </c>
      <c r="K25" s="300" t="s">
        <v>190</v>
      </c>
      <c r="L25" s="300" t="s">
        <v>190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3" t="s">
        <v>2</v>
      </c>
      <c r="B27" s="254"/>
      <c r="C27" s="255"/>
      <c r="D27" s="255"/>
      <c r="E27" s="255"/>
      <c r="F27" s="255"/>
      <c r="G27" s="258" t="s">
        <v>3</v>
      </c>
      <c r="H27" s="260" t="s">
        <v>143</v>
      </c>
      <c r="I27" s="262" t="s">
        <v>147</v>
      </c>
      <c r="J27" s="263"/>
      <c r="K27" s="283" t="s">
        <v>144</v>
      </c>
      <c r="L27" s="28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6"/>
      <c r="B28" s="257"/>
      <c r="C28" s="257"/>
      <c r="D28" s="257"/>
      <c r="E28" s="257"/>
      <c r="F28" s="257"/>
      <c r="G28" s="259"/>
      <c r="H28" s="261"/>
      <c r="I28" s="182" t="s">
        <v>142</v>
      </c>
      <c r="J28" s="183" t="s">
        <v>141</v>
      </c>
      <c r="K28" s="284"/>
      <c r="L28" s="28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4" t="s">
        <v>139</v>
      </c>
      <c r="B29" s="275"/>
      <c r="C29" s="275"/>
      <c r="D29" s="275"/>
      <c r="E29" s="275"/>
      <c r="F29" s="27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316">
        <f>SUM(I31+I41+I64+I85+I93+I109+I132+I148+I157)</f>
        <v>574315</v>
      </c>
      <c r="J30" s="316">
        <f>SUM(J31+J41+J64+J85+J93+J109+J132+J148+J157)</f>
        <v>574315</v>
      </c>
      <c r="K30" s="317">
        <f>SUM(K31+K41+K64+K85+K93+K109+K132+K148+K157)</f>
        <v>574315</v>
      </c>
      <c r="L30" s="316">
        <f>SUM(L31+L41+L64+L85+L93+L109+L132+L148+L157)</f>
        <v>574315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316">
        <f>SUM(I32+I37)</f>
        <v>532072</v>
      </c>
      <c r="J31" s="316">
        <f>SUM(J32+J37)</f>
        <v>532072</v>
      </c>
      <c r="K31" s="318">
        <f>SUM(K32+K37)</f>
        <v>532072</v>
      </c>
      <c r="L31" s="319">
        <f>SUM(L32+L37)</f>
        <v>532072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307">
        <f>SUM(I33)</f>
        <v>407000</v>
      </c>
      <c r="J32" s="307">
        <f aca="true" t="shared" si="0" ref="J32:L33">SUM(J33)</f>
        <v>407000</v>
      </c>
      <c r="K32" s="309">
        <f t="shared" si="0"/>
        <v>407000</v>
      </c>
      <c r="L32" s="307">
        <f t="shared" si="0"/>
        <v>407000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307">
        <f>SUM(I34)</f>
        <v>407000</v>
      </c>
      <c r="J33" s="307">
        <f t="shared" si="0"/>
        <v>407000</v>
      </c>
      <c r="K33" s="309">
        <f t="shared" si="0"/>
        <v>407000</v>
      </c>
      <c r="L33" s="307">
        <f t="shared" si="0"/>
        <v>407000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309">
        <f>SUM(I35:I36)</f>
        <v>407000</v>
      </c>
      <c r="J34" s="307">
        <f>SUM(J35:J36)</f>
        <v>407000</v>
      </c>
      <c r="K34" s="309">
        <f>SUM(K35:K36)</f>
        <v>407000</v>
      </c>
      <c r="L34" s="307">
        <f>SUM(L35:L36)</f>
        <v>407000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310">
        <v>407000</v>
      </c>
      <c r="J35" s="301">
        <v>407000</v>
      </c>
      <c r="K35" s="301">
        <v>407000</v>
      </c>
      <c r="L35" s="301">
        <v>407000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301"/>
      <c r="J36" s="301"/>
      <c r="K36" s="301"/>
      <c r="L36" s="30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309">
        <f>I38</f>
        <v>125072</v>
      </c>
      <c r="J37" s="307">
        <f aca="true" t="shared" si="1" ref="J37:L38">J38</f>
        <v>125072</v>
      </c>
      <c r="K37" s="309">
        <f t="shared" si="1"/>
        <v>125072</v>
      </c>
      <c r="L37" s="307">
        <f t="shared" si="1"/>
        <v>125072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309">
        <f>I39</f>
        <v>125072</v>
      </c>
      <c r="J38" s="307">
        <f t="shared" si="1"/>
        <v>125072</v>
      </c>
      <c r="K38" s="307">
        <f t="shared" si="1"/>
        <v>125072</v>
      </c>
      <c r="L38" s="307">
        <f t="shared" si="1"/>
        <v>125072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307">
        <f>I40</f>
        <v>125072</v>
      </c>
      <c r="J39" s="307">
        <f>J40</f>
        <v>125072</v>
      </c>
      <c r="K39" s="307">
        <f>K40</f>
        <v>125072</v>
      </c>
      <c r="L39" s="307">
        <f>L40</f>
        <v>125072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302">
        <v>125072</v>
      </c>
      <c r="J40" s="301">
        <v>125072</v>
      </c>
      <c r="K40" s="301">
        <v>125072</v>
      </c>
      <c r="L40" s="301">
        <v>125072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320">
        <f aca="true" t="shared" si="2" ref="I41:L43">I42</f>
        <v>42243</v>
      </c>
      <c r="J41" s="321">
        <f t="shared" si="2"/>
        <v>42243</v>
      </c>
      <c r="K41" s="320">
        <f t="shared" si="2"/>
        <v>42243</v>
      </c>
      <c r="L41" s="320">
        <f t="shared" si="2"/>
        <v>42243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307">
        <f t="shared" si="2"/>
        <v>42243</v>
      </c>
      <c r="J42" s="309">
        <f t="shared" si="2"/>
        <v>42243</v>
      </c>
      <c r="K42" s="307">
        <f t="shared" si="2"/>
        <v>42243</v>
      </c>
      <c r="L42" s="309">
        <f t="shared" si="2"/>
        <v>42243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307">
        <f t="shared" si="2"/>
        <v>42243</v>
      </c>
      <c r="J43" s="309">
        <f t="shared" si="2"/>
        <v>42243</v>
      </c>
      <c r="K43" s="312">
        <f t="shared" si="2"/>
        <v>42243</v>
      </c>
      <c r="L43" s="312">
        <f t="shared" si="2"/>
        <v>42243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322">
        <f>SUM(I45:I63)-I54</f>
        <v>42243</v>
      </c>
      <c r="J44" s="323">
        <f>SUM(J45:J63)-J54</f>
        <v>42243</v>
      </c>
      <c r="K44" s="323">
        <f>SUM(K45:K63)-K54</f>
        <v>42243</v>
      </c>
      <c r="L44" s="324">
        <f>SUM(L45:L63)-L54</f>
        <v>42243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301"/>
      <c r="J45" s="301"/>
      <c r="K45" s="301"/>
      <c r="L45" s="30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301"/>
      <c r="J46" s="301"/>
      <c r="K46" s="301"/>
      <c r="L46" s="30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301">
        <v>602</v>
      </c>
      <c r="J47" s="301">
        <v>602</v>
      </c>
      <c r="K47" s="301">
        <v>601.88</v>
      </c>
      <c r="L47" s="301">
        <v>601.88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301">
        <v>30573</v>
      </c>
      <c r="J48" s="301">
        <v>30573</v>
      </c>
      <c r="K48" s="301">
        <v>30573.05</v>
      </c>
      <c r="L48" s="301">
        <v>30573.05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301"/>
      <c r="J49" s="301"/>
      <c r="K49" s="301"/>
      <c r="L49" s="30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301"/>
      <c r="J50" s="301"/>
      <c r="K50" s="301"/>
      <c r="L50" s="30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301"/>
      <c r="J51" s="301"/>
      <c r="K51" s="301"/>
      <c r="L51" s="30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301"/>
      <c r="J52" s="301"/>
      <c r="K52" s="301"/>
      <c r="L52" s="30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302"/>
      <c r="J53" s="301"/>
      <c r="K53" s="301"/>
      <c r="L53" s="30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0">
        <v>1</v>
      </c>
      <c r="B54" s="271"/>
      <c r="C54" s="271"/>
      <c r="D54" s="271"/>
      <c r="E54" s="271"/>
      <c r="F54" s="27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303"/>
      <c r="J55" s="301"/>
      <c r="K55" s="301"/>
      <c r="L55" s="30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302"/>
      <c r="J56" s="301"/>
      <c r="K56" s="301"/>
      <c r="L56" s="30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302">
        <v>2168</v>
      </c>
      <c r="J57" s="301">
        <v>2168</v>
      </c>
      <c r="K57" s="301">
        <v>2168.42</v>
      </c>
      <c r="L57" s="301">
        <v>2168.42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302"/>
      <c r="J58" s="301"/>
      <c r="K58" s="301"/>
      <c r="L58" s="30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302"/>
      <c r="J59" s="301"/>
      <c r="K59" s="301"/>
      <c r="L59" s="30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302"/>
      <c r="J60" s="301"/>
      <c r="K60" s="301"/>
      <c r="L60" s="30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302"/>
      <c r="J61" s="301"/>
      <c r="K61" s="301"/>
      <c r="L61" s="30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302">
        <v>8900</v>
      </c>
      <c r="J62" s="301">
        <v>8900</v>
      </c>
      <c r="K62" s="301">
        <v>8899.65</v>
      </c>
      <c r="L62" s="301">
        <v>8899.65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302"/>
      <c r="J63" s="301"/>
      <c r="K63" s="301"/>
      <c r="L63" s="30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304">
        <f>SUM(I65+I81)</f>
        <v>0</v>
      </c>
      <c r="J64" s="305">
        <f>SUM(J65+J81)</f>
        <v>0</v>
      </c>
      <c r="K64" s="306">
        <f>SUM(K65+K81)</f>
        <v>0</v>
      </c>
      <c r="L64" s="30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307">
        <f>SUM(I66+I71+I76)</f>
        <v>0</v>
      </c>
      <c r="J65" s="308">
        <f>SUM(J66+J71+J76)</f>
        <v>0</v>
      </c>
      <c r="K65" s="309">
        <f>SUM(K66+K71+K76)</f>
        <v>0</v>
      </c>
      <c r="L65" s="30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307">
        <f>I67</f>
        <v>0</v>
      </c>
      <c r="J66" s="308">
        <f>J67</f>
        <v>0</v>
      </c>
      <c r="K66" s="309">
        <f>K67</f>
        <v>0</v>
      </c>
      <c r="L66" s="30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307">
        <f>SUM(I68:I70)</f>
        <v>0</v>
      </c>
      <c r="J67" s="308">
        <f>SUM(J68:J70)</f>
        <v>0</v>
      </c>
      <c r="K67" s="309">
        <f>SUM(K68:K70)</f>
        <v>0</v>
      </c>
      <c r="L67" s="30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302"/>
      <c r="J68" s="302"/>
      <c r="K68" s="302"/>
      <c r="L68" s="302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310"/>
      <c r="J69" s="310"/>
      <c r="K69" s="310"/>
      <c r="L69" s="31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311"/>
      <c r="J70" s="302"/>
      <c r="K70" s="302"/>
      <c r="L70" s="30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304">
        <f>I72</f>
        <v>0</v>
      </c>
      <c r="J71" s="305">
        <f>J72</f>
        <v>0</v>
      </c>
      <c r="K71" s="306">
        <f>K72</f>
        <v>0</v>
      </c>
      <c r="L71" s="30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312">
        <f>SUM(I73:I75)</f>
        <v>0</v>
      </c>
      <c r="J72" s="313">
        <f>SUM(J73:J75)</f>
        <v>0</v>
      </c>
      <c r="K72" s="314">
        <f>SUM(K73:K75)</f>
        <v>0</v>
      </c>
      <c r="L72" s="30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302"/>
      <c r="J73" s="302"/>
      <c r="K73" s="302"/>
      <c r="L73" s="302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302"/>
      <c r="J74" s="302"/>
      <c r="K74" s="302"/>
      <c r="L74" s="30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302"/>
      <c r="J75" s="302"/>
      <c r="K75" s="302"/>
      <c r="L75" s="30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307">
        <f>I77</f>
        <v>0</v>
      </c>
      <c r="J76" s="308">
        <f>J77</f>
        <v>0</v>
      </c>
      <c r="K76" s="308">
        <f>K77</f>
        <v>0</v>
      </c>
      <c r="L76" s="30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307">
        <f>SUM(I78:I80)</f>
        <v>0</v>
      </c>
      <c r="J77" s="308">
        <f>SUM(J78:J80)</f>
        <v>0</v>
      </c>
      <c r="K77" s="308">
        <f>SUM(K78:K80)</f>
        <v>0</v>
      </c>
      <c r="L77" s="30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310"/>
      <c r="J78" s="310"/>
      <c r="K78" s="310"/>
      <c r="L78" s="31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302"/>
      <c r="J79" s="302"/>
      <c r="K79" s="302"/>
      <c r="L79" s="30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315"/>
      <c r="J80" s="310"/>
      <c r="K80" s="310"/>
      <c r="L80" s="31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307">
        <f>I82</f>
        <v>0</v>
      </c>
      <c r="J81" s="308">
        <f aca="true" t="shared" si="3" ref="J81:L83">J82</f>
        <v>0</v>
      </c>
      <c r="K81" s="308">
        <f t="shared" si="3"/>
        <v>0</v>
      </c>
      <c r="L81" s="30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307">
        <f>I83</f>
        <v>0</v>
      </c>
      <c r="J82" s="308">
        <f t="shared" si="3"/>
        <v>0</v>
      </c>
      <c r="K82" s="308">
        <f t="shared" si="3"/>
        <v>0</v>
      </c>
      <c r="L82" s="30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307">
        <f>I84</f>
        <v>0</v>
      </c>
      <c r="J83" s="308">
        <f t="shared" si="3"/>
        <v>0</v>
      </c>
      <c r="K83" s="308">
        <f t="shared" si="3"/>
        <v>0</v>
      </c>
      <c r="L83" s="30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311"/>
      <c r="J84" s="302"/>
      <c r="K84" s="302"/>
      <c r="L84" s="30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307">
        <f>I86</f>
        <v>0</v>
      </c>
      <c r="J85" s="308">
        <f aca="true" t="shared" si="4" ref="J85:L87">J86</f>
        <v>0</v>
      </c>
      <c r="K85" s="308">
        <f t="shared" si="4"/>
        <v>0</v>
      </c>
      <c r="L85" s="30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307">
        <f>I87</f>
        <v>0</v>
      </c>
      <c r="J86" s="308">
        <f t="shared" si="4"/>
        <v>0</v>
      </c>
      <c r="K86" s="308">
        <f t="shared" si="4"/>
        <v>0</v>
      </c>
      <c r="L86" s="30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307">
        <f>I88</f>
        <v>0</v>
      </c>
      <c r="J87" s="308">
        <f t="shared" si="4"/>
        <v>0</v>
      </c>
      <c r="K87" s="308">
        <f t="shared" si="4"/>
        <v>0</v>
      </c>
      <c r="L87" s="30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307">
        <f>SUM(I89:I92)-I90</f>
        <v>0</v>
      </c>
      <c r="J88" s="308">
        <f>SUM(J89:J92)-J90</f>
        <v>0</v>
      </c>
      <c r="K88" s="308">
        <f>SUM(K89:K92)-K90</f>
        <v>0</v>
      </c>
      <c r="L88" s="30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302"/>
      <c r="J89" s="302"/>
      <c r="K89" s="302"/>
      <c r="L89" s="30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7">
        <v>1</v>
      </c>
      <c r="B90" s="278"/>
      <c r="C90" s="278"/>
      <c r="D90" s="278"/>
      <c r="E90" s="278"/>
      <c r="F90" s="27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0">
        <v>1</v>
      </c>
      <c r="B131" s="271"/>
      <c r="C131" s="271"/>
      <c r="D131" s="271"/>
      <c r="E131" s="271"/>
      <c r="F131" s="27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0">
        <v>1</v>
      </c>
      <c r="B171" s="271"/>
      <c r="C171" s="271"/>
      <c r="D171" s="271"/>
      <c r="E171" s="271"/>
      <c r="F171" s="27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0">
        <v>1</v>
      </c>
      <c r="B208" s="271"/>
      <c r="C208" s="271"/>
      <c r="D208" s="271"/>
      <c r="E208" s="271"/>
      <c r="F208" s="27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0">
        <v>1</v>
      </c>
      <c r="B247" s="271"/>
      <c r="C247" s="271"/>
      <c r="D247" s="271"/>
      <c r="E247" s="271"/>
      <c r="F247" s="27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0">
        <v>1</v>
      </c>
      <c r="B288" s="271"/>
      <c r="C288" s="271"/>
      <c r="D288" s="271"/>
      <c r="E288" s="271"/>
      <c r="F288" s="27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0">
        <v>1</v>
      </c>
      <c r="B330" s="271"/>
      <c r="C330" s="271"/>
      <c r="D330" s="271"/>
      <c r="E330" s="271"/>
      <c r="F330" s="27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574315</v>
      </c>
      <c r="J344" s="141">
        <f>SUM(J30+J174)</f>
        <v>574315</v>
      </c>
      <c r="K344" s="141">
        <f>SUM(K30+K174)</f>
        <v>574315</v>
      </c>
      <c r="L344" s="142">
        <f>SUM(L30+L174)</f>
        <v>574315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191</v>
      </c>
      <c r="H347" s="27"/>
      <c r="I347" s="3"/>
      <c r="J347" s="3"/>
      <c r="K347" s="82" t="s">
        <v>192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7" t="s">
        <v>133</v>
      </c>
      <c r="L348" s="28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2.5">
      <c r="B350" s="3"/>
      <c r="C350" s="3"/>
      <c r="D350" s="82"/>
      <c r="E350" s="82"/>
      <c r="F350" s="242"/>
      <c r="G350" s="82" t="s">
        <v>193</v>
      </c>
      <c r="H350" s="3"/>
      <c r="I350" s="161"/>
      <c r="J350" s="3"/>
      <c r="K350" s="325" t="s">
        <v>194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8" t="s">
        <v>175</v>
      </c>
      <c r="E351" s="289"/>
      <c r="F351" s="289"/>
      <c r="G351" s="289"/>
      <c r="H351" s="241"/>
      <c r="I351" s="186" t="s">
        <v>132</v>
      </c>
      <c r="J351" s="5"/>
      <c r="K351" s="287" t="s">
        <v>133</v>
      </c>
      <c r="L351" s="28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2014-01-17T08:25:49Z</cp:lastPrinted>
  <dcterms:created xsi:type="dcterms:W3CDTF">2004-04-07T10:43:01Z</dcterms:created>
  <dcterms:modified xsi:type="dcterms:W3CDTF">2014-01-17T08:28:51Z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