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CCFFB85A_19E0_4532_BACE_865AECD16470_.wvu.Cols" localSheetId="0" hidden="1">'f2'!$M:$P</definedName>
    <definedName name="Z_CCFFB85A_19E0_4532_BACE_865AECD16470_.wvu.Cols" localSheetId="1" hidden="1">'f2 (2)'!$M:$P</definedName>
    <definedName name="Z_CCFFB85A_19E0_4532_BACE_865AECD16470_.wvu.Cols" localSheetId="2" hidden="1">'f2 (3)'!$M:$P</definedName>
    <definedName name="Z_CCFFB85A_19E0_4532_BACE_865AECD16470_.wvu.PrintTitles" localSheetId="0" hidden="1">'f2'!$19:$25</definedName>
    <definedName name="Z_CCFFB85A_19E0_4532_BACE_865AECD16470_.wvu.PrintTitles" localSheetId="1" hidden="1">'f2 (2)'!$19:$25</definedName>
    <definedName name="Z_CCFFB85A_19E0_4532_BACE_865AECD16470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<sst xmlns="http://schemas.openxmlformats.org/spreadsheetml/2006/main" count="1047" uniqueCount="196">
  <si>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</si>
  <si>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</si>
  <si>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</si>
  <si>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</si>
  <si>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</si>
  <si>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</si>
  <si>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</si>
  <si>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</si>
  <si>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</si>
  <si>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</si>
  <si>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</si>
  <si>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</si>
  <si>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</si>
  <si>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</si>
  <si>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</si>
  <si>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</si>
  <si>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</si>
  <si>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</si>
  <si>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</si>
  <si>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</si>
  <si>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</si>
  <si>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</si>
  <si>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</si>
  <si>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</si>
  <si>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</si>
  <si>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</si>
  <si>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</si>
  <si>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</si>
  <si>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</si>
  <si>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</si>
  <si>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</si>
  <si>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</si>
  <si>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</si>
  <si>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</si>
  <si>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</si>
  <si>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</si>
  <si>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</si>
  <si>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</si>
  <si>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</si>
  <si>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</si>
  <si>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</si>
  <si>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</si>
  <si>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</si>
  <si>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</si>
  <si>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</si>
  <si>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</si>
  <si>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</si>
  <si>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</si>
  <si>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</si>
  <si>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</si>
  <si>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</si>
  <si>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</si>
  <si>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</si>
  <si>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</si>
  <si>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</si>
  <si>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</si>
  <si>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</si>
  <si>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</si>
  <si>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</si>
  <si>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</si>
  <si>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</si>
  <si>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</si>
  <si>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</si>
  <si>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</si>
  <si>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</si>
  <si>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</si>
  <si>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</si>
  <si>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</si>
  <si>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</si>
  <si>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</si>
  <si>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</si>
  <si>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</si>
  <si>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</si>
  <si>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</si>
  <si>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</si>
  <si>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</si>
  <si>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</si>
  <si>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</si>
  <si>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</si>
  <si>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</si>
  <si>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</si>
  <si>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</si>
  <si>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</si>
  <si>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</si>
  <si>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</si>
  <si>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</si>
  <si>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</si>
  <si>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</si>
  <si>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</si>
  <si>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</si>
  <si>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</si>
  <si>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</si>
  <si>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</si>
  <si>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</si>
  <si>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</si>
  <si>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</si>
  <si>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</si>
  <si>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</si>
  <si>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</si>
  <si>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</si>
  <si>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</si>
  <si>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</si>
  <si>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</si>
  <si>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</si>
  <si>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</si>
  <si>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</si>
  <si>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</si>
  <si>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</si>
  <si>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</si>
  <si>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</si>
  <si>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</si>
  <si>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</si>
  <si>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</si>
  <si>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</si>
  <si>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</si>
  <si>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</si>
  <si>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</si>
  <si>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</si>
  <si>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</si>
  <si>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</si>
  <si>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</si>
  <si>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</si>
  <si>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</si>
  <si>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</si>
  <si>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</si>
  <si>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</si>
  <si>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</si>
  <si>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</si>
  <si>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</si>
  <si>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</si>
  <si>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</si>
  <si>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</si>
  <si>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</si>
  <si>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</si>
  <si>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</si>
  <si>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</si>
  <si>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</si>
  <si>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</si>
  <si>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</si>
  <si>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</si>
  <si>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</si>
  <si>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</si>
  <si>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</si>
  <si>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</si>
  <si>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</si>
  <si>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</si>
  <si>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</si>
  <si>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</si>
  <si>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</si>
  <si>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</si>
  <si>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</si>
  <si>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</si>
  <si>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</si>
  <si>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</si>
  <si>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</si>
  <si>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</si>
  <si>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</si>
  <si>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</si>
  <si>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</si>
  <si>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</si>
  <si>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</si>
  <si>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</si>
  <si>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</si>
  <si>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</si>
  <si>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</si>
  <si>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</si>
  <si>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</si>
  <si>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</si>
  <si>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</si>
  <si>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</si>
  <si>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</si>
  <si>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</si>
  <si>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</si>
  <si>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</si>
  <si>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</si>
  <si>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</si>
  <si>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</si>
  <si>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</si>
  <si>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</si>
  <si>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</si>
  <si>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</si>
  <si>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</si>
  <si>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</si>
  <si>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Savivaldybės valdymas</t>
  </si>
  <si>
    <t>01</t>
  </si>
  <si>
    <t>0</t>
  </si>
  <si>
    <t>5SB(SP)</t>
  </si>
  <si>
    <t>03</t>
  </si>
  <si>
    <t>02</t>
  </si>
  <si>
    <t>Vyr. finansininkė</t>
  </si>
  <si>
    <t>Nijolė Jukavičienė</t>
  </si>
  <si>
    <t>2014 M. gruodžio 31 D.</t>
  </si>
  <si>
    <t>________2014-12-31_________    Nr. _________</t>
  </si>
  <si>
    <t>metinė</t>
  </si>
  <si>
    <t>UGK vadas, pavaduojantis viršininką</t>
  </si>
  <si>
    <t>Pranas Danilkevičius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</si>
</sst>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5" fillId="0" borderId="11" xfId="48" applyFont="1" applyBorder="1" applyAlignment="1">
      <alignment horizontal="center" vertical="top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3" t="s">
        <v>176</v>
      </c>
      <c r="K1" s="284"/>
      <c r="L1" s="28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4"/>
      <c r="K2" s="284"/>
      <c r="L2" s="28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4"/>
      <c r="K3" s="284"/>
      <c r="L3" s="28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4"/>
      <c r="K4" s="284"/>
      <c r="L4" s="28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4"/>
      <c r="K5" s="284"/>
      <c r="L5" s="28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0"/>
      <c r="H6" s="301"/>
      <c r="I6" s="301"/>
      <c r="J6" s="301"/>
      <c r="K6" s="30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5" t="s">
        <v>173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1" t="s">
        <v>161</v>
      </c>
      <c r="H8" s="281"/>
      <c r="I8" s="281"/>
      <c r="J8" s="281"/>
      <c r="K8" s="28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9" t="s">
        <v>163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0" t="s">
        <v>164</v>
      </c>
      <c r="H10" s="280"/>
      <c r="I10" s="280"/>
      <c r="J10" s="280"/>
      <c r="K10" s="28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2" t="s">
        <v>162</v>
      </c>
      <c r="H11" s="282"/>
      <c r="I11" s="282"/>
      <c r="J11" s="282"/>
      <c r="K11" s="28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9" t="s">
        <v>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0" t="s">
        <v>165</v>
      </c>
      <c r="H15" s="280"/>
      <c r="I15" s="280"/>
      <c r="J15" s="280"/>
      <c r="K15" s="28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8" t="s">
        <v>166</v>
      </c>
      <c r="H16" s="298"/>
      <c r="I16" s="298"/>
      <c r="J16" s="298"/>
      <c r="K16" s="2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2"/>
      <c r="H17" s="303"/>
      <c r="I17" s="303"/>
      <c r="J17" s="303"/>
      <c r="K17" s="30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9"/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9" t="s">
        <v>7</v>
      </c>
      <c r="H25" s="29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96" t="s">
        <v>147</v>
      </c>
      <c r="J27" s="297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0"/>
      <c r="B28" s="291"/>
      <c r="C28" s="291"/>
      <c r="D28" s="291"/>
      <c r="E28" s="291"/>
      <c r="F28" s="291"/>
      <c r="G28" s="293"/>
      <c r="H28" s="295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4">
        <v>1</v>
      </c>
      <c r="B54" s="305"/>
      <c r="C54" s="305"/>
      <c r="D54" s="305"/>
      <c r="E54" s="305"/>
      <c r="F54" s="3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5"/>
      <c r="C131" s="305"/>
      <c r="D131" s="305"/>
      <c r="E131" s="305"/>
      <c r="F131" s="3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4">
        <v>1</v>
      </c>
      <c r="B171" s="305"/>
      <c r="C171" s="305"/>
      <c r="D171" s="305"/>
      <c r="E171" s="305"/>
      <c r="F171" s="3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5"/>
      <c r="C208" s="305"/>
      <c r="D208" s="305"/>
      <c r="E208" s="305"/>
      <c r="F208" s="3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4">
        <v>1</v>
      </c>
      <c r="B247" s="305"/>
      <c r="C247" s="305"/>
      <c r="D247" s="305"/>
      <c r="E247" s="305"/>
      <c r="F247" s="3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5"/>
      <c r="C288" s="305"/>
      <c r="D288" s="305"/>
      <c r="E288" s="305"/>
      <c r="F288" s="3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5"/>
      <c r="C330" s="305"/>
      <c r="D330" s="305"/>
      <c r="E330" s="305"/>
      <c r="F330" s="3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1" t="s">
        <v>133</v>
      </c>
      <c r="L348" s="3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2" t="s">
        <v>175</v>
      </c>
      <c r="E351" s="323"/>
      <c r="F351" s="323"/>
      <c r="G351" s="323"/>
      <c r="H351" s="241"/>
      <c r="I351" s="186" t="s">
        <v>132</v>
      </c>
      <c r="J351" s="5"/>
      <c r="K351" s="321" t="s">
        <v>133</v>
      </c>
      <c r="L351" s="3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3" t="s">
        <v>176</v>
      </c>
      <c r="K1" s="284"/>
      <c r="L1" s="28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4"/>
      <c r="K2" s="284"/>
      <c r="L2" s="28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4"/>
      <c r="K3" s="284"/>
      <c r="L3" s="28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4"/>
      <c r="K4" s="284"/>
      <c r="L4" s="28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4"/>
      <c r="K5" s="284"/>
      <c r="L5" s="28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0"/>
      <c r="H6" s="301"/>
      <c r="I6" s="301"/>
      <c r="J6" s="301"/>
      <c r="K6" s="30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5" t="s">
        <v>173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1" t="s">
        <v>161</v>
      </c>
      <c r="H8" s="281"/>
      <c r="I8" s="281"/>
      <c r="J8" s="281"/>
      <c r="K8" s="28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9" t="s">
        <v>163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0" t="s">
        <v>164</v>
      </c>
      <c r="H10" s="280"/>
      <c r="I10" s="280"/>
      <c r="J10" s="280"/>
      <c r="K10" s="28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2" t="s">
        <v>162</v>
      </c>
      <c r="H11" s="282"/>
      <c r="I11" s="282"/>
      <c r="J11" s="282"/>
      <c r="K11" s="28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9" t="s">
        <v>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0" t="s">
        <v>165</v>
      </c>
      <c r="H15" s="280"/>
      <c r="I15" s="280"/>
      <c r="J15" s="280"/>
      <c r="K15" s="28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8" t="s">
        <v>166</v>
      </c>
      <c r="H16" s="298"/>
      <c r="I16" s="298"/>
      <c r="J16" s="298"/>
      <c r="K16" s="2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2"/>
      <c r="H17" s="303"/>
      <c r="I17" s="303"/>
      <c r="J17" s="303"/>
      <c r="K17" s="30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9" t="s">
        <v>179</v>
      </c>
      <c r="D20" s="320"/>
      <c r="E20" s="320"/>
      <c r="F20" s="320"/>
      <c r="G20" s="320"/>
      <c r="H20" s="320"/>
      <c r="I20" s="32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9" t="s">
        <v>180</v>
      </c>
      <c r="D21" s="320"/>
      <c r="E21" s="320"/>
      <c r="F21" s="320"/>
      <c r="G21" s="320"/>
      <c r="H21" s="320"/>
      <c r="I21" s="32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9" t="s">
        <v>178</v>
      </c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9" t="s">
        <v>7</v>
      </c>
      <c r="H25" s="29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96" t="s">
        <v>147</v>
      </c>
      <c r="J27" s="297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0"/>
      <c r="B28" s="291"/>
      <c r="C28" s="291"/>
      <c r="D28" s="291"/>
      <c r="E28" s="291"/>
      <c r="F28" s="291"/>
      <c r="G28" s="293"/>
      <c r="H28" s="295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4">
        <v>1</v>
      </c>
      <c r="B54" s="305"/>
      <c r="C54" s="305"/>
      <c r="D54" s="305"/>
      <c r="E54" s="305"/>
      <c r="F54" s="3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5"/>
      <c r="C131" s="305"/>
      <c r="D131" s="305"/>
      <c r="E131" s="305"/>
      <c r="F131" s="3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4">
        <v>1</v>
      </c>
      <c r="B171" s="305"/>
      <c r="C171" s="305"/>
      <c r="D171" s="305"/>
      <c r="E171" s="305"/>
      <c r="F171" s="3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5"/>
      <c r="C208" s="305"/>
      <c r="D208" s="305"/>
      <c r="E208" s="305"/>
      <c r="F208" s="3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4">
        <v>1</v>
      </c>
      <c r="B247" s="305"/>
      <c r="C247" s="305"/>
      <c r="D247" s="305"/>
      <c r="E247" s="305"/>
      <c r="F247" s="3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5"/>
      <c r="C288" s="305"/>
      <c r="D288" s="305"/>
      <c r="E288" s="305"/>
      <c r="F288" s="3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5"/>
      <c r="C330" s="305"/>
      <c r="D330" s="305"/>
      <c r="E330" s="305"/>
      <c r="F330" s="3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1" t="s">
        <v>133</v>
      </c>
      <c r="L348" s="3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2" t="s">
        <v>175</v>
      </c>
      <c r="E351" s="323"/>
      <c r="F351" s="323"/>
      <c r="G351" s="323"/>
      <c r="H351" s="241"/>
      <c r="I351" s="186" t="s">
        <v>132</v>
      </c>
      <c r="J351" s="5"/>
      <c r="K351" s="321" t="s">
        <v>133</v>
      </c>
      <c r="L351" s="3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3">
      <selection activeCell="K353" sqref="K3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3" t="s">
        <v>181</v>
      </c>
      <c r="K1" s="284"/>
      <c r="L1" s="28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4"/>
      <c r="K2" s="284"/>
      <c r="L2" s="28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4"/>
      <c r="K3" s="284"/>
      <c r="L3" s="28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4"/>
      <c r="K4" s="284"/>
      <c r="L4" s="28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4"/>
      <c r="K5" s="284"/>
      <c r="L5" s="28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8" t="s">
        <v>182</v>
      </c>
      <c r="H6" s="329"/>
      <c r="I6" s="329"/>
      <c r="J6" s="329"/>
      <c r="K6" s="32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85" t="s">
        <v>173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1" t="s">
        <v>161</v>
      </c>
      <c r="H8" s="281"/>
      <c r="I8" s="281"/>
      <c r="J8" s="281"/>
      <c r="K8" s="28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9" t="s">
        <v>191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0" t="s">
        <v>193</v>
      </c>
      <c r="H10" s="280"/>
      <c r="I10" s="280"/>
      <c r="J10" s="280"/>
      <c r="K10" s="28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2" t="s">
        <v>162</v>
      </c>
      <c r="H11" s="282"/>
      <c r="I11" s="282"/>
      <c r="J11" s="282"/>
      <c r="K11" s="28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3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9" t="s">
        <v>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4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0" t="s">
        <v>192</v>
      </c>
      <c r="H15" s="280"/>
      <c r="I15" s="280"/>
      <c r="J15" s="280"/>
      <c r="K15" s="28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8" t="s">
        <v>166</v>
      </c>
      <c r="H16" s="298"/>
      <c r="I16" s="298"/>
      <c r="J16" s="298"/>
      <c r="K16" s="2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7" t="s">
        <v>183</v>
      </c>
      <c r="F17" s="320"/>
      <c r="G17" s="320"/>
      <c r="H17" s="320"/>
      <c r="I17" s="320"/>
      <c r="J17" s="320"/>
      <c r="K17" s="320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7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6"/>
      <c r="E22" s="326"/>
      <c r="F22" s="326"/>
      <c r="G22" s="326"/>
      <c r="H22" s="326"/>
      <c r="I22" s="32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185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186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9" t="s">
        <v>7</v>
      </c>
      <c r="H25" s="299"/>
      <c r="I25" s="248" t="s">
        <v>187</v>
      </c>
      <c r="J25" s="246" t="s">
        <v>188</v>
      </c>
      <c r="K25" s="247" t="s">
        <v>184</v>
      </c>
      <c r="L25" s="247" t="s">
        <v>184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96" t="s">
        <v>147</v>
      </c>
      <c r="J27" s="297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0"/>
      <c r="B28" s="291"/>
      <c r="C28" s="291"/>
      <c r="D28" s="291"/>
      <c r="E28" s="291"/>
      <c r="F28" s="291"/>
      <c r="G28" s="293"/>
      <c r="H28" s="295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8" t="s">
        <v>139</v>
      </c>
      <c r="B29" s="309"/>
      <c r="C29" s="309"/>
      <c r="D29" s="309"/>
      <c r="E29" s="309"/>
      <c r="F29" s="3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1000</v>
      </c>
      <c r="J30" s="249">
        <f>SUM(J31+J41+J64+J85+J93+J109+J132+J148+J157)</f>
        <v>1000</v>
      </c>
      <c r="K30" s="250">
        <f>SUM(K31+K41+K64+K85+K93+K109+K132+K148+K157)</f>
        <v>526.98</v>
      </c>
      <c r="L30" s="249">
        <f>SUM(L31+L41+L64+L85+L93+L109+L132+L148+L157)</f>
        <v>526.98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>SUM(I33)</f>
        <v>0</v>
      </c>
      <c r="J32" s="253">
        <f aca="true" t="shared" si="0" ref="J32:L33">SUM(J33)</f>
        <v>0</v>
      </c>
      <c r="K32" s="254">
        <f t="shared" si="0"/>
        <v>0</v>
      </c>
      <c r="L32" s="253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>SUM(I34)</f>
        <v>0</v>
      </c>
      <c r="J33" s="253">
        <f t="shared" si="0"/>
        <v>0</v>
      </c>
      <c r="K33" s="254">
        <f t="shared" si="0"/>
        <v>0</v>
      </c>
      <c r="L33" s="253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0</v>
      </c>
      <c r="J34" s="253">
        <f>SUM(J35:J36)</f>
        <v>0</v>
      </c>
      <c r="K34" s="254">
        <f>SUM(K35:K36)</f>
        <v>0</v>
      </c>
      <c r="L34" s="253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/>
      <c r="J35" s="256"/>
      <c r="K35" s="256"/>
      <c r="L35" s="25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0</v>
      </c>
      <c r="J37" s="253">
        <f aca="true" t="shared" si="1" ref="J37:L38">J38</f>
        <v>0</v>
      </c>
      <c r="K37" s="254">
        <f t="shared" si="1"/>
        <v>0</v>
      </c>
      <c r="L37" s="253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0</v>
      </c>
      <c r="J38" s="253">
        <f t="shared" si="1"/>
        <v>0</v>
      </c>
      <c r="K38" s="253">
        <f t="shared" si="1"/>
        <v>0</v>
      </c>
      <c r="L38" s="253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>I40</f>
        <v>0</v>
      </c>
      <c r="J39" s="253">
        <f>J40</f>
        <v>0</v>
      </c>
      <c r="K39" s="253">
        <f>K40</f>
        <v>0</v>
      </c>
      <c r="L39" s="253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/>
      <c r="J40" s="256"/>
      <c r="K40" s="256"/>
      <c r="L40" s="25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1000</v>
      </c>
      <c r="J41" s="259">
        <f t="shared" si="2"/>
        <v>1000</v>
      </c>
      <c r="K41" s="258">
        <f t="shared" si="2"/>
        <v>526.98</v>
      </c>
      <c r="L41" s="258">
        <f t="shared" si="2"/>
        <v>526.98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1000</v>
      </c>
      <c r="J42" s="254">
        <f t="shared" si="2"/>
        <v>1000</v>
      </c>
      <c r="K42" s="253">
        <f t="shared" si="2"/>
        <v>526.98</v>
      </c>
      <c r="L42" s="254">
        <f t="shared" si="2"/>
        <v>526.98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1000</v>
      </c>
      <c r="J43" s="254">
        <f t="shared" si="2"/>
        <v>1000</v>
      </c>
      <c r="K43" s="260">
        <f t="shared" si="2"/>
        <v>526.98</v>
      </c>
      <c r="L43" s="260">
        <f t="shared" si="2"/>
        <v>526.98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SUM(I45:I63)-I54</f>
        <v>1000</v>
      </c>
      <c r="J44" s="262">
        <f>SUM(J45:J63)-J54</f>
        <v>1000</v>
      </c>
      <c r="K44" s="262">
        <f>SUM(K45:K63)-K54</f>
        <v>526.98</v>
      </c>
      <c r="L44" s="263">
        <f>SUM(L45:L63)-L54</f>
        <v>526.98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/>
      <c r="J47" s="256"/>
      <c r="K47" s="256"/>
      <c r="L47" s="25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/>
      <c r="J48" s="256"/>
      <c r="K48" s="256"/>
      <c r="L48" s="25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6"/>
      <c r="J51" s="256"/>
      <c r="K51" s="256"/>
      <c r="L51" s="25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627</v>
      </c>
      <c r="J52" s="256">
        <v>627</v>
      </c>
      <c r="K52" s="256">
        <v>153.98</v>
      </c>
      <c r="L52" s="256">
        <v>153.98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7"/>
      <c r="J53" s="256"/>
      <c r="K53" s="256"/>
      <c r="L53" s="25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4">
        <v>1</v>
      </c>
      <c r="B54" s="305"/>
      <c r="C54" s="305"/>
      <c r="D54" s="305"/>
      <c r="E54" s="305"/>
      <c r="F54" s="3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4"/>
      <c r="J55" s="256"/>
      <c r="K55" s="256"/>
      <c r="L55" s="2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7"/>
      <c r="J56" s="256"/>
      <c r="K56" s="256"/>
      <c r="L56" s="2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/>
      <c r="J57" s="256"/>
      <c r="K57" s="256"/>
      <c r="L57" s="25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/>
      <c r="J58" s="256"/>
      <c r="K58" s="256"/>
      <c r="L58" s="25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7"/>
      <c r="J59" s="256"/>
      <c r="K59" s="256"/>
      <c r="L59" s="25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7"/>
      <c r="J60" s="256"/>
      <c r="K60" s="256"/>
      <c r="L60" s="25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7"/>
      <c r="J61" s="256"/>
      <c r="K61" s="256"/>
      <c r="L61" s="25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/>
      <c r="J62" s="256"/>
      <c r="K62" s="256"/>
      <c r="L62" s="25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373</v>
      </c>
      <c r="J63" s="256">
        <v>373</v>
      </c>
      <c r="K63" s="256">
        <v>373</v>
      </c>
      <c r="L63" s="256">
        <v>373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5">
        <f>SUM(I65+I81)</f>
        <v>0</v>
      </c>
      <c r="J64" s="266">
        <f>SUM(J65+J81)</f>
        <v>0</v>
      </c>
      <c r="K64" s="267">
        <f>SUM(K65+K81)</f>
        <v>0</v>
      </c>
      <c r="L64" s="26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3">
        <f>SUM(I66+I71+I76)</f>
        <v>0</v>
      </c>
      <c r="J65" s="268">
        <f>SUM(J66+J71+J76)</f>
        <v>0</v>
      </c>
      <c r="K65" s="254">
        <f>SUM(K66+K71+K76)</f>
        <v>0</v>
      </c>
      <c r="L65" s="25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3">
        <f>I67</f>
        <v>0</v>
      </c>
      <c r="J66" s="268">
        <f>J67</f>
        <v>0</v>
      </c>
      <c r="K66" s="254">
        <f>K67</f>
        <v>0</v>
      </c>
      <c r="L66" s="25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3">
        <f>SUM(I68:I70)</f>
        <v>0</v>
      </c>
      <c r="J67" s="268">
        <f>SUM(J68:J70)</f>
        <v>0</v>
      </c>
      <c r="K67" s="254">
        <f>SUM(K68:K70)</f>
        <v>0</v>
      </c>
      <c r="L67" s="25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7"/>
      <c r="J68" s="257"/>
      <c r="K68" s="257"/>
      <c r="L68" s="25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5"/>
      <c r="J69" s="255"/>
      <c r="K69" s="255"/>
      <c r="L69" s="2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9"/>
      <c r="J70" s="257"/>
      <c r="K70" s="257"/>
      <c r="L70" s="25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5">
        <f>I72</f>
        <v>0</v>
      </c>
      <c r="J71" s="266">
        <f>J72</f>
        <v>0</v>
      </c>
      <c r="K71" s="267">
        <f>K72</f>
        <v>0</v>
      </c>
      <c r="L71" s="26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0">
        <f>SUM(I73:I75)</f>
        <v>0</v>
      </c>
      <c r="J72" s="270">
        <f>SUM(J73:J75)</f>
        <v>0</v>
      </c>
      <c r="K72" s="271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7"/>
      <c r="J73" s="257"/>
      <c r="K73" s="257"/>
      <c r="L73" s="25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7"/>
      <c r="J74" s="257"/>
      <c r="K74" s="257"/>
      <c r="L74" s="25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7"/>
      <c r="J75" s="257"/>
      <c r="K75" s="257"/>
      <c r="L75" s="25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3">
        <f>I77</f>
        <v>0</v>
      </c>
      <c r="J76" s="268">
        <f>J77</f>
        <v>0</v>
      </c>
      <c r="K76" s="26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3">
        <f>SUM(I78:I80)</f>
        <v>0</v>
      </c>
      <c r="J77" s="268">
        <f>SUM(J78:J80)</f>
        <v>0</v>
      </c>
      <c r="K77" s="26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5"/>
      <c r="J78" s="255"/>
      <c r="K78" s="255"/>
      <c r="L78" s="2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7"/>
      <c r="J79" s="257"/>
      <c r="K79" s="257"/>
      <c r="L79" s="25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2"/>
      <c r="J80" s="255"/>
      <c r="K80" s="255"/>
      <c r="L80" s="2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3">
        <f>I82</f>
        <v>0</v>
      </c>
      <c r="J81" s="268">
        <f aca="true" t="shared" si="3" ref="J81:L83">J82</f>
        <v>0</v>
      </c>
      <c r="K81" s="26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3">
        <f>I83</f>
        <v>0</v>
      </c>
      <c r="J82" s="268">
        <f t="shared" si="3"/>
        <v>0</v>
      </c>
      <c r="K82" s="26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3">
        <f>I84</f>
        <v>0</v>
      </c>
      <c r="J83" s="268">
        <f t="shared" si="3"/>
        <v>0</v>
      </c>
      <c r="K83" s="26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9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3">
        <f>I86</f>
        <v>0</v>
      </c>
      <c r="J85" s="268">
        <f aca="true" t="shared" si="4" ref="J85:L87">J86</f>
        <v>0</v>
      </c>
      <c r="K85" s="26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3">
        <f>I87</f>
        <v>0</v>
      </c>
      <c r="J86" s="268">
        <f t="shared" si="4"/>
        <v>0</v>
      </c>
      <c r="K86" s="26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3">
        <f>I88</f>
        <v>0</v>
      </c>
      <c r="J87" s="268">
        <f t="shared" si="4"/>
        <v>0</v>
      </c>
      <c r="K87" s="26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3">
        <f>SUM(I89:I92)-I90</f>
        <v>0</v>
      </c>
      <c r="J88" s="268">
        <f>SUM(J89:J92)-J90</f>
        <v>0</v>
      </c>
      <c r="K88" s="26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7"/>
      <c r="J89" s="257"/>
      <c r="K89" s="257"/>
      <c r="L89" s="25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1">
        <v>1</v>
      </c>
      <c r="B90" s="312"/>
      <c r="C90" s="312"/>
      <c r="D90" s="312"/>
      <c r="E90" s="312"/>
      <c r="F90" s="3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5"/>
      <c r="C131" s="305"/>
      <c r="D131" s="305"/>
      <c r="E131" s="305"/>
      <c r="F131" s="3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4">
        <v>1</v>
      </c>
      <c r="B171" s="305"/>
      <c r="C171" s="305"/>
      <c r="D171" s="305"/>
      <c r="E171" s="305"/>
      <c r="F171" s="3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5"/>
      <c r="C208" s="305"/>
      <c r="D208" s="305"/>
      <c r="E208" s="305"/>
      <c r="F208" s="3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4">
        <v>1</v>
      </c>
      <c r="B247" s="305"/>
      <c r="C247" s="305"/>
      <c r="D247" s="305"/>
      <c r="E247" s="305"/>
      <c r="F247" s="3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5"/>
      <c r="C288" s="305"/>
      <c r="D288" s="305"/>
      <c r="E288" s="305"/>
      <c r="F288" s="3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5"/>
      <c r="C330" s="305"/>
      <c r="D330" s="305"/>
      <c r="E330" s="305"/>
      <c r="F330" s="3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3">
        <f>I332</f>
        <v>0</v>
      </c>
      <c r="J331" s="268">
        <f>J332</f>
        <v>0</v>
      </c>
      <c r="K331" s="268">
        <f>K332</f>
        <v>0</v>
      </c>
      <c r="L331" s="25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3">
        <f aca="true" t="shared" si="28" ref="I335:L336">I336</f>
        <v>0</v>
      </c>
      <c r="J335" s="268">
        <f t="shared" si="28"/>
        <v>0</v>
      </c>
      <c r="K335" s="268">
        <f t="shared" si="28"/>
        <v>0</v>
      </c>
      <c r="L335" s="25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8"/>
        <v>0</v>
      </c>
      <c r="J336" s="266">
        <f t="shared" si="28"/>
        <v>0</v>
      </c>
      <c r="K336" s="266">
        <f t="shared" si="28"/>
        <v>0</v>
      </c>
      <c r="L336" s="267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73"/>
      <c r="J337" s="273"/>
      <c r="K337" s="273"/>
      <c r="L337" s="27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3">
        <f aca="true" t="shared" si="29" ref="I338:L339">I339</f>
        <v>0</v>
      </c>
      <c r="J338" s="268">
        <f t="shared" si="29"/>
        <v>0</v>
      </c>
      <c r="K338" s="268">
        <f t="shared" si="29"/>
        <v>0</v>
      </c>
      <c r="L338" s="25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3">
        <f t="shared" si="29"/>
        <v>0</v>
      </c>
      <c r="J339" s="268">
        <f t="shared" si="29"/>
        <v>0</v>
      </c>
      <c r="K339" s="268">
        <f t="shared" si="29"/>
        <v>0</v>
      </c>
      <c r="L339" s="25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73"/>
      <c r="J340" s="273"/>
      <c r="K340" s="273"/>
      <c r="L340" s="27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3">
        <f>I342</f>
        <v>0</v>
      </c>
      <c r="J341" s="268">
        <f aca="true" t="shared" si="30" ref="J341:L342">J342</f>
        <v>0</v>
      </c>
      <c r="K341" s="268">
        <f t="shared" si="30"/>
        <v>0</v>
      </c>
      <c r="L341" s="25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4">
        <f>I343</f>
        <v>0</v>
      </c>
      <c r="J342" s="268">
        <f t="shared" si="30"/>
        <v>0</v>
      </c>
      <c r="K342" s="268">
        <f t="shared" si="30"/>
        <v>0</v>
      </c>
      <c r="L342" s="25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73"/>
      <c r="J343" s="273"/>
      <c r="K343" s="273"/>
      <c r="L343" s="27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5">
        <f>SUM(I30+I174)</f>
        <v>1000</v>
      </c>
      <c r="J344" s="276">
        <f>SUM(J30+J174)</f>
        <v>1000</v>
      </c>
      <c r="K344" s="276">
        <f>SUM(K30+K174)</f>
        <v>526.98</v>
      </c>
      <c r="L344" s="277">
        <f>SUM(L30+L174)</f>
        <v>526.98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1" t="s">
        <v>133</v>
      </c>
      <c r="L348" s="3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189</v>
      </c>
      <c r="H350" s="3"/>
      <c r="I350" s="161"/>
      <c r="J350" s="3"/>
      <c r="K350" s="278" t="s">
        <v>190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22" t="s">
        <v>175</v>
      </c>
      <c r="E351" s="323"/>
      <c r="F351" s="323"/>
      <c r="G351" s="323"/>
      <c r="H351" s="241"/>
      <c r="I351" s="186" t="s">
        <v>132</v>
      </c>
      <c r="J351" s="5"/>
      <c r="K351" s="321" t="s">
        <v>133</v>
      </c>
      <c r="L351" s="3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2014-07-16T06:38:59Z</cp:lastPrinted>
  <dcterms:created xsi:type="dcterms:W3CDTF">2004-04-07T10:43:01Z</dcterms:created>
  <dcterms:modified xsi:type="dcterms:W3CDTF">2015-01-19T12:21:37Z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