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A9C5E64_0506_454B_931B_7EE8CDDC6775_.wvu.Cols" localSheetId="0" hidden="1">'f2'!$M:$P</definedName>
    <definedName name="Z_8A9C5E64_0506_454B_931B_7EE8CDDC6775_.wvu.Cols" localSheetId="1" hidden="1">'f2 (2)'!$M:$P</definedName>
    <definedName name="Z_8A9C5E64_0506_454B_931B_7EE8CDDC6775_.wvu.Cols" localSheetId="2" hidden="1">'f2 (3)'!$M:$P</definedName>
    <definedName name="Z_8A9C5E64_0506_454B_931B_7EE8CDDC6775_.wvu.PrintTitles" localSheetId="0" hidden="1">'f2'!$19:$25</definedName>
    <definedName name="Z_8A9C5E64_0506_454B_931B_7EE8CDDC6775_.wvu.PrintTitles" localSheetId="1" hidden="1">'f2 (2)'!$19:$25</definedName>
    <definedName name="Z_8A9C5E64_0506_454B_931B_7EE8CDDC6775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<sst xmlns="http://schemas.openxmlformats.org/spreadsheetml/2006/main" count="1047" uniqueCount="196">
  <si>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</si>
  <si>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</si>
  <si>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</si>
  <si>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</si>
  <si>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</si>
  <si>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</si>
  <si>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</si>
  <si>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</si>
  <si>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</si>
  <si>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</si>
  <si>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</si>
  <si>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</si>
  <si>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</si>
  <si>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</si>
  <si>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</si>
  <si>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</si>
  <si>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</si>
  <si>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</si>
  <si>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</si>
  <si>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</si>
  <si>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</si>
  <si>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</si>
  <si>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</si>
  <si>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</si>
  <si>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</si>
  <si>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</si>
  <si>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</si>
  <si>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</si>
  <si>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</si>
  <si>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</si>
  <si>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</si>
  <si>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</si>
  <si>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</si>
  <si>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</si>
  <si>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</si>
  <si>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</si>
  <si>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</si>
  <si>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</si>
  <si>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</si>
  <si>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</si>
  <si>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</si>
  <si>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</si>
  <si>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</si>
  <si>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</si>
  <si>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</si>
  <si>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</si>
  <si>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</si>
  <si>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</si>
  <si>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</si>
  <si>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</si>
  <si>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</si>
  <si>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</si>
  <si>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</si>
  <si>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</si>
  <si>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</si>
  <si>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</si>
  <si>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</si>
  <si>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</si>
  <si>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</si>
  <si>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</si>
  <si>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</si>
  <si>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</si>
  <si>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</si>
  <si>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</si>
  <si>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</si>
  <si>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</si>
  <si>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</si>
  <si>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</si>
  <si>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</si>
  <si>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</si>
  <si>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</si>
  <si>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</si>
  <si>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</si>
  <si>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</si>
  <si>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</si>
  <si>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</si>
  <si>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</si>
  <si>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</si>
  <si>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</si>
  <si>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</si>
  <si>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</si>
  <si>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</si>
  <si>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</si>
  <si>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</si>
  <si>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</si>
  <si>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</si>
  <si>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</si>
  <si>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</si>
  <si>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</si>
  <si>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</si>
  <si>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</si>
  <si>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</si>
  <si>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</si>
  <si>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</si>
  <si>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</si>
  <si>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</si>
  <si>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</si>
  <si>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</si>
  <si>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</si>
  <si>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</si>
  <si>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</si>
  <si>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</si>
  <si>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</si>
  <si>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</si>
  <si>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</si>
  <si>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</si>
  <si>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</si>
  <si>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</si>
  <si>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</si>
  <si>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</si>
  <si>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</si>
  <si>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</si>
  <si>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</si>
  <si>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</si>
  <si>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</si>
  <si>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</si>
  <si>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</si>
  <si>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</si>
  <si>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</si>
  <si>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</si>
  <si>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</si>
  <si>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</si>
  <si>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</si>
  <si>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</si>
  <si>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</si>
  <si>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</si>
  <si>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</si>
  <si>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</si>
  <si>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</si>
  <si>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</si>
  <si>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</si>
  <si>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</si>
  <si>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</si>
  <si>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</si>
  <si>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</si>
  <si>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</si>
  <si>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</si>
  <si>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</si>
  <si>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</si>
  <si>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</si>
  <si>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</si>
  <si>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</si>
  <si>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</si>
  <si>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</si>
  <si>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</si>
  <si>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</si>
  <si>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</si>
  <si>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</si>
  <si>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</si>
  <si>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</si>
  <si>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</si>
  <si>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</si>
  <si>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</si>
  <si>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</si>
  <si>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</si>
  <si>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</si>
  <si>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</si>
  <si>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</si>
  <si>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</si>
  <si>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</si>
  <si>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</si>
  <si>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</si>
  <si>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</si>
  <si>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</si>
  <si>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</si>
  <si>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</si>
  <si>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</si>
  <si>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</si>
  <si>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</si>
  <si>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</si>
  <si>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</si>
  <si>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</si>
  <si>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</si>
  <si>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</si>
  <si>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</si>
  <si>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</si>
  <si>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</si>
  <si>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</si>
  <si>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</si>
  <si>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</si>
  <si>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</si>
  <si>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</si>
  <si>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savivaldybs priešgaisrinė ir gėlbėjimo tarnyba, 181630577, Elktrėnai, Elektrinės g. 16</t>
  </si>
  <si>
    <t>0</t>
  </si>
  <si>
    <t>5SB</t>
  </si>
  <si>
    <t>03</t>
  </si>
  <si>
    <t>02</t>
  </si>
  <si>
    <t>01</t>
  </si>
  <si>
    <t>Sveikos, švarios, saugios gyvenamosios aplinkos kūrimas</t>
  </si>
  <si>
    <t>ketvirtinė</t>
  </si>
  <si>
    <t>Viršininkas</t>
  </si>
  <si>
    <t>Aleksas Narkevičius</t>
  </si>
  <si>
    <t>Vyr. finansininkė</t>
  </si>
  <si>
    <t>Nijolė Jukavičienė</t>
  </si>
  <si>
    <t>2014 M. rugsėjo 30 D.</t>
  </si>
  <si>
    <t>2014-10-13 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</si>
</sst>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4"/>
      <c r="D22" s="295"/>
      <c r="E22" s="295"/>
      <c r="F22" s="295"/>
      <c r="G22" s="295"/>
      <c r="H22" s="295"/>
      <c r="I22" s="29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9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4" t="s">
        <v>179</v>
      </c>
      <c r="D20" s="295"/>
      <c r="E20" s="295"/>
      <c r="F20" s="295"/>
      <c r="G20" s="295"/>
      <c r="H20" s="295"/>
      <c r="I20" s="29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4" t="s">
        <v>180</v>
      </c>
      <c r="D21" s="295"/>
      <c r="E21" s="295"/>
      <c r="F21" s="295"/>
      <c r="G21" s="295"/>
      <c r="H21" s="295"/>
      <c r="I21" s="29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4" t="s">
        <v>178</v>
      </c>
      <c r="D22" s="295"/>
      <c r="E22" s="295"/>
      <c r="F22" s="295"/>
      <c r="G22" s="295"/>
      <c r="H22" s="295"/>
      <c r="I22" s="29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9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5">
      <selection activeCell="U53" sqref="U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181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>
      <c r="A6" s="3"/>
      <c r="B6" s="3"/>
      <c r="C6" s="3"/>
      <c r="D6" s="3"/>
      <c r="E6" s="3"/>
      <c r="F6" s="14"/>
      <c r="G6" s="323" t="s">
        <v>182</v>
      </c>
      <c r="H6" s="324"/>
      <c r="I6" s="324"/>
      <c r="J6" s="324"/>
      <c r="K6" s="32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194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2.75" customHeight="1">
      <c r="G10" s="318" t="s">
        <v>189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4.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6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195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5" t="s">
        <v>188</v>
      </c>
      <c r="F17" s="295"/>
      <c r="G17" s="295"/>
      <c r="H17" s="295"/>
      <c r="I17" s="295"/>
      <c r="J17" s="295"/>
      <c r="K17" s="295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 t="s">
        <v>177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1"/>
      <c r="D22" s="326"/>
      <c r="E22" s="326"/>
      <c r="F22" s="326"/>
      <c r="G22" s="326"/>
      <c r="H22" s="326"/>
      <c r="I22" s="32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183</v>
      </c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184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72" t="s">
        <v>185</v>
      </c>
      <c r="J25" s="246" t="s">
        <v>186</v>
      </c>
      <c r="K25" s="247" t="s">
        <v>187</v>
      </c>
      <c r="L25" s="247" t="s">
        <v>187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292" t="s">
        <v>144</v>
      </c>
      <c r="L27" s="29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8">
        <f>SUM(I31+I41+I64+I85+I93+I109+I132+I148+I157)</f>
        <v>62600</v>
      </c>
      <c r="J30" s="248">
        <f>SUM(J31+J41+J64+J85+J93+J109+J132+J148+J157)</f>
        <v>54300</v>
      </c>
      <c r="K30" s="249">
        <f>SUM(K31+K41+K64+K85+K93+K109+K132+K148+K157)</f>
        <v>33506.090000000004</v>
      </c>
      <c r="L30" s="248">
        <f>SUM(L31+L41+L64+L85+L93+L109+L132+L148+L157)</f>
        <v>33506.090000000004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8">
        <f>SUM(I32+I37)</f>
        <v>37984</v>
      </c>
      <c r="J31" s="248">
        <f>SUM(J32+J37)</f>
        <v>32559</v>
      </c>
      <c r="K31" s="250">
        <f>SUM(K32+K37)</f>
        <v>25912.45</v>
      </c>
      <c r="L31" s="251">
        <f>SUM(L32+L37)</f>
        <v>25912.45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2">
        <f>SUM(I33)</f>
        <v>29000</v>
      </c>
      <c r="J32" s="252">
        <f aca="true" t="shared" si="0" ref="J32:L33">SUM(J33)</f>
        <v>24858</v>
      </c>
      <c r="K32" s="253">
        <f t="shared" si="0"/>
        <v>19959.59</v>
      </c>
      <c r="L32" s="252">
        <f t="shared" si="0"/>
        <v>19959.59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2">
        <f>SUM(I34)</f>
        <v>29000</v>
      </c>
      <c r="J33" s="252">
        <f t="shared" si="0"/>
        <v>24858</v>
      </c>
      <c r="K33" s="253">
        <f t="shared" si="0"/>
        <v>19959.59</v>
      </c>
      <c r="L33" s="252">
        <f t="shared" si="0"/>
        <v>19959.59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3">
        <f>SUM(I35:I36)</f>
        <v>29000</v>
      </c>
      <c r="J34" s="252">
        <f>SUM(J35:J36)</f>
        <v>24858</v>
      </c>
      <c r="K34" s="253">
        <f>SUM(K35:K36)</f>
        <v>19959.59</v>
      </c>
      <c r="L34" s="252">
        <f>SUM(L35:L36)</f>
        <v>19959.59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4">
        <v>29000</v>
      </c>
      <c r="J35" s="255">
        <v>24858</v>
      </c>
      <c r="K35" s="255">
        <v>19959.59</v>
      </c>
      <c r="L35" s="255">
        <v>19959.59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5"/>
      <c r="J36" s="255"/>
      <c r="K36" s="255"/>
      <c r="L36" s="25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3">
        <f>I38</f>
        <v>8984</v>
      </c>
      <c r="J37" s="252">
        <f aca="true" t="shared" si="1" ref="J37:L38">J38</f>
        <v>7701</v>
      </c>
      <c r="K37" s="253">
        <f t="shared" si="1"/>
        <v>5952.86</v>
      </c>
      <c r="L37" s="252">
        <f t="shared" si="1"/>
        <v>5952.86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3">
        <f>I39</f>
        <v>8984</v>
      </c>
      <c r="J38" s="252">
        <f t="shared" si="1"/>
        <v>7701</v>
      </c>
      <c r="K38" s="252">
        <f t="shared" si="1"/>
        <v>5952.86</v>
      </c>
      <c r="L38" s="252">
        <f t="shared" si="1"/>
        <v>5952.86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2">
        <f>I40</f>
        <v>8984</v>
      </c>
      <c r="J39" s="252">
        <f>J40</f>
        <v>7701</v>
      </c>
      <c r="K39" s="252">
        <f>K40</f>
        <v>5952.86</v>
      </c>
      <c r="L39" s="252">
        <f>L40</f>
        <v>5952.86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6">
        <v>8984</v>
      </c>
      <c r="J40" s="255">
        <v>7701</v>
      </c>
      <c r="K40" s="255">
        <v>5952.86</v>
      </c>
      <c r="L40" s="255">
        <v>5952.86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7">
        <f aca="true" t="shared" si="2" ref="I41:L43">I42</f>
        <v>24616</v>
      </c>
      <c r="J41" s="258">
        <f t="shared" si="2"/>
        <v>21741</v>
      </c>
      <c r="K41" s="257">
        <f t="shared" si="2"/>
        <v>7593.64</v>
      </c>
      <c r="L41" s="257">
        <f t="shared" si="2"/>
        <v>7593.64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2">
        <f t="shared" si="2"/>
        <v>24616</v>
      </c>
      <c r="J42" s="253">
        <f t="shared" si="2"/>
        <v>21741</v>
      </c>
      <c r="K42" s="252">
        <f t="shared" si="2"/>
        <v>7593.64</v>
      </c>
      <c r="L42" s="253">
        <f t="shared" si="2"/>
        <v>7593.64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2">
        <f t="shared" si="2"/>
        <v>24616</v>
      </c>
      <c r="J43" s="253">
        <f t="shared" si="2"/>
        <v>21741</v>
      </c>
      <c r="K43" s="259">
        <f t="shared" si="2"/>
        <v>7593.64</v>
      </c>
      <c r="L43" s="259">
        <f t="shared" si="2"/>
        <v>7593.64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24616</v>
      </c>
      <c r="J44" s="261">
        <f>SUM(J45:J63)-J54</f>
        <v>21741</v>
      </c>
      <c r="K44" s="261">
        <f>SUM(K45:K63)-K54</f>
        <v>7593.64</v>
      </c>
      <c r="L44" s="262">
        <f>SUM(L45:L63)-L54</f>
        <v>7593.64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5"/>
      <c r="J45" s="255"/>
      <c r="K45" s="255"/>
      <c r="L45" s="25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5"/>
      <c r="J46" s="255"/>
      <c r="K46" s="255"/>
      <c r="L46" s="25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5">
        <v>500</v>
      </c>
      <c r="J47" s="255">
        <v>500</v>
      </c>
      <c r="K47" s="255">
        <v>98.75</v>
      </c>
      <c r="L47" s="255">
        <v>98.75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5">
        <v>14416</v>
      </c>
      <c r="J48" s="255">
        <v>12216</v>
      </c>
      <c r="K48" s="255">
        <v>5894.89</v>
      </c>
      <c r="L48" s="255">
        <v>5894.89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5">
        <v>400</v>
      </c>
      <c r="J49" s="255">
        <v>400</v>
      </c>
      <c r="K49" s="255"/>
      <c r="L49" s="25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5"/>
      <c r="J50" s="255"/>
      <c r="K50" s="255"/>
      <c r="L50" s="2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5"/>
      <c r="J51" s="255"/>
      <c r="K51" s="255"/>
      <c r="L51" s="25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5">
        <v>1300</v>
      </c>
      <c r="J52" s="255">
        <v>1125</v>
      </c>
      <c r="K52" s="255"/>
      <c r="L52" s="25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6"/>
      <c r="J53" s="255"/>
      <c r="K53" s="255"/>
      <c r="L53" s="25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3"/>
      <c r="J55" s="255"/>
      <c r="K55" s="255"/>
      <c r="L55" s="25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6"/>
      <c r="J56" s="255"/>
      <c r="K56" s="255"/>
      <c r="L56" s="25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6"/>
      <c r="J57" s="255"/>
      <c r="K57" s="255"/>
      <c r="L57" s="25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6"/>
      <c r="J58" s="255"/>
      <c r="K58" s="255"/>
      <c r="L58" s="25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6"/>
      <c r="J59" s="255"/>
      <c r="K59" s="255"/>
      <c r="L59" s="25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6"/>
      <c r="J60" s="255"/>
      <c r="K60" s="255"/>
      <c r="L60" s="25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6"/>
      <c r="J61" s="255"/>
      <c r="K61" s="255"/>
      <c r="L61" s="25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6"/>
      <c r="J62" s="255"/>
      <c r="K62" s="255"/>
      <c r="L62" s="25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6">
        <v>8000</v>
      </c>
      <c r="J63" s="255">
        <v>7500</v>
      </c>
      <c r="K63" s="255">
        <v>1600</v>
      </c>
      <c r="L63" s="255">
        <v>1600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4">
        <f>SUM(I65+I81)</f>
        <v>0</v>
      </c>
      <c r="J64" s="265">
        <f>SUM(J65+J81)</f>
        <v>0</v>
      </c>
      <c r="K64" s="266">
        <f>SUM(K65+K81)</f>
        <v>0</v>
      </c>
      <c r="L64" s="26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2">
        <f>SUM(I66+I71+I76)</f>
        <v>0</v>
      </c>
      <c r="J65" s="267">
        <f>SUM(J66+J71+J76)</f>
        <v>0</v>
      </c>
      <c r="K65" s="253">
        <f>SUM(K66+K71+K76)</f>
        <v>0</v>
      </c>
      <c r="L65" s="25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2">
        <f>I67</f>
        <v>0</v>
      </c>
      <c r="J66" s="267">
        <f>J67</f>
        <v>0</v>
      </c>
      <c r="K66" s="253">
        <f>K67</f>
        <v>0</v>
      </c>
      <c r="L66" s="25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2">
        <f>SUM(I68:I70)</f>
        <v>0</v>
      </c>
      <c r="J67" s="267">
        <f>SUM(J68:J70)</f>
        <v>0</v>
      </c>
      <c r="K67" s="253">
        <f>SUM(K68:K70)</f>
        <v>0</v>
      </c>
      <c r="L67" s="25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6"/>
      <c r="J68" s="256"/>
      <c r="K68" s="256"/>
      <c r="L68" s="25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4"/>
      <c r="J69" s="254"/>
      <c r="K69" s="254"/>
      <c r="L69" s="25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8"/>
      <c r="J70" s="256"/>
      <c r="K70" s="256"/>
      <c r="L70" s="25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4">
        <f>I72</f>
        <v>0</v>
      </c>
      <c r="J71" s="265">
        <f>J72</f>
        <v>0</v>
      </c>
      <c r="K71" s="266">
        <f>K72</f>
        <v>0</v>
      </c>
      <c r="L71" s="26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59">
        <f>SUM(I73:I75)</f>
        <v>0</v>
      </c>
      <c r="J72" s="269">
        <f>SUM(J73:J75)</f>
        <v>0</v>
      </c>
      <c r="K72" s="270">
        <f>SUM(K73:K75)</f>
        <v>0</v>
      </c>
      <c r="L72" s="253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6"/>
      <c r="J73" s="256"/>
      <c r="K73" s="256"/>
      <c r="L73" s="256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6"/>
      <c r="J74" s="256"/>
      <c r="K74" s="256"/>
      <c r="L74" s="25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6"/>
      <c r="J75" s="256"/>
      <c r="K75" s="256"/>
      <c r="L75" s="25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2">
        <f>I77</f>
        <v>0</v>
      </c>
      <c r="J76" s="267">
        <f>J77</f>
        <v>0</v>
      </c>
      <c r="K76" s="267">
        <f>K77</f>
        <v>0</v>
      </c>
      <c r="L76" s="253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2">
        <f>SUM(I78:I80)</f>
        <v>0</v>
      </c>
      <c r="J77" s="267">
        <f>SUM(J78:J80)</f>
        <v>0</v>
      </c>
      <c r="K77" s="267">
        <f>SUM(K78:K80)</f>
        <v>0</v>
      </c>
      <c r="L77" s="253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4"/>
      <c r="J78" s="254"/>
      <c r="K78" s="254"/>
      <c r="L78" s="25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6"/>
      <c r="J79" s="256"/>
      <c r="K79" s="256"/>
      <c r="L79" s="25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1"/>
      <c r="J80" s="254"/>
      <c r="K80" s="254"/>
      <c r="L80" s="25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2">
        <f>I82</f>
        <v>0</v>
      </c>
      <c r="J81" s="267">
        <f aca="true" t="shared" si="3" ref="J81:L83">J82</f>
        <v>0</v>
      </c>
      <c r="K81" s="267">
        <f t="shared" si="3"/>
        <v>0</v>
      </c>
      <c r="L81" s="253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2">
        <f>I83</f>
        <v>0</v>
      </c>
      <c r="J82" s="267">
        <f t="shared" si="3"/>
        <v>0</v>
      </c>
      <c r="K82" s="267">
        <f t="shared" si="3"/>
        <v>0</v>
      </c>
      <c r="L82" s="25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2">
        <f>I84</f>
        <v>0</v>
      </c>
      <c r="J83" s="267">
        <f t="shared" si="3"/>
        <v>0</v>
      </c>
      <c r="K83" s="267">
        <f t="shared" si="3"/>
        <v>0</v>
      </c>
      <c r="L83" s="25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8"/>
      <c r="J84" s="256"/>
      <c r="K84" s="256"/>
      <c r="L84" s="25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2">
        <f>I86</f>
        <v>0</v>
      </c>
      <c r="J85" s="267">
        <f aca="true" t="shared" si="4" ref="J85:L87">J86</f>
        <v>0</v>
      </c>
      <c r="K85" s="267">
        <f t="shared" si="4"/>
        <v>0</v>
      </c>
      <c r="L85" s="25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2">
        <f>I87</f>
        <v>0</v>
      </c>
      <c r="J86" s="267">
        <f t="shared" si="4"/>
        <v>0</v>
      </c>
      <c r="K86" s="267">
        <f t="shared" si="4"/>
        <v>0</v>
      </c>
      <c r="L86" s="25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2">
        <f>I88</f>
        <v>0</v>
      </c>
      <c r="J87" s="267">
        <f t="shared" si="4"/>
        <v>0</v>
      </c>
      <c r="K87" s="267">
        <f t="shared" si="4"/>
        <v>0</v>
      </c>
      <c r="L87" s="25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2">
        <f>SUM(I89:I92)-I90</f>
        <v>0</v>
      </c>
      <c r="J88" s="267">
        <f>SUM(J89:J92)-J90</f>
        <v>0</v>
      </c>
      <c r="K88" s="267">
        <f>SUM(K89:K92)-K90</f>
        <v>0</v>
      </c>
      <c r="L88" s="253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6"/>
      <c r="J89" s="256"/>
      <c r="K89" s="256"/>
      <c r="L89" s="25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9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3">
        <f>SUM(I30+I174)</f>
        <v>62600</v>
      </c>
      <c r="J344" s="274">
        <f>SUM(J30+J174)</f>
        <v>54300</v>
      </c>
      <c r="K344" s="274">
        <f>SUM(K30+K174)</f>
        <v>33506.090000000004</v>
      </c>
      <c r="L344" s="275">
        <f>SUM(L30+L174)</f>
        <v>33506.090000000004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190</v>
      </c>
      <c r="H347" s="27"/>
      <c r="I347" s="3"/>
      <c r="J347" s="3"/>
      <c r="K347" s="82" t="s">
        <v>191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0" t="s">
        <v>133</v>
      </c>
      <c r="L348" s="28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 t="s">
        <v>192</v>
      </c>
      <c r="H350" s="3"/>
      <c r="I350" s="161"/>
      <c r="J350" s="3"/>
      <c r="K350" s="243" t="s">
        <v>193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1" t="s">
        <v>175</v>
      </c>
      <c r="E351" s="282"/>
      <c r="F351" s="282"/>
      <c r="G351" s="282"/>
      <c r="H351" s="241"/>
      <c r="I351" s="186" t="s">
        <v>132</v>
      </c>
      <c r="J351" s="5"/>
      <c r="K351" s="280" t="s">
        <v>133</v>
      </c>
      <c r="L351" s="28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2014-10-13T12:54:48Z</cp:lastPrinted>
  <dcterms:created xsi:type="dcterms:W3CDTF">2004-04-07T10:43:01Z</dcterms:created>
  <dcterms:modified xsi:type="dcterms:W3CDTF">2014-10-13T12:55:22Z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