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AEB59B29_37F6_4F89_93DA_8F37EA5B16EB_.wvu.Cols" localSheetId="0" hidden="1">'f2'!$M:$P</definedName>
    <definedName name="Z_AEB59B29_37F6_4F89_93DA_8F37EA5B16EB_.wvu.Cols" localSheetId="1" hidden="1">'f2 (2)'!$M:$P</definedName>
    <definedName name="Z_AEB59B29_37F6_4F89_93DA_8F37EA5B16EB_.wvu.Cols" localSheetId="2" hidden="1">'f2 (3)'!$M:$P</definedName>
    <definedName name="Z_AEB59B29_37F6_4F89_93DA_8F37EA5B16EB_.wvu.PrintTitles" localSheetId="0" hidden="1">'f2'!$19:$25</definedName>
    <definedName name="Z_AEB59B29_37F6_4F89_93DA_8F37EA5B16EB_.wvu.PrintTitles" localSheetId="1" hidden="1">'f2 (2)'!$19:$25</definedName>
    <definedName name="Z_AEB59B29_37F6_4F89_93DA_8F37EA5B16EB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<sst xmlns="http://schemas.openxmlformats.org/spreadsheetml/2006/main" count="1047" uniqueCount="196">
  <si>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</si>
  <si>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</si>
  <si>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</si>
  <si>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</si>
  <si>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</si>
  <si>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</si>
  <si>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</si>
  <si>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</si>
  <si>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</si>
  <si>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</si>
  <si>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</si>
  <si>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</si>
  <si>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</si>
  <si>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</si>
  <si>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</si>
  <si>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</si>
  <si>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</si>
  <si>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</si>
  <si>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</si>
  <si>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</si>
  <si>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</si>
  <si>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</si>
  <si>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</si>
  <si>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</si>
  <si>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</si>
  <si>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</si>
  <si>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</si>
  <si>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</si>
  <si>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</si>
  <si>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</si>
  <si>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</si>
  <si>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</si>
  <si>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</si>
  <si>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</si>
  <si>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</si>
  <si>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</si>
  <si>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</si>
  <si>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</si>
  <si>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</si>
  <si>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</si>
  <si>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</si>
  <si>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</si>
  <si>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</si>
  <si>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</si>
  <si>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</si>
  <si>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</si>
  <si>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</si>
  <si>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</si>
  <si>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</si>
  <si>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</si>
  <si>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</si>
  <si>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</si>
  <si>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</si>
  <si>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</si>
  <si>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</si>
  <si>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</si>
  <si>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</si>
  <si>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</si>
  <si>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</si>
  <si>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</si>
  <si>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</si>
  <si>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</si>
  <si>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</si>
  <si>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</si>
  <si>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</si>
  <si>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</si>
  <si>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</si>
  <si>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</si>
  <si>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</si>
  <si>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</si>
  <si>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</si>
  <si>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</si>
  <si>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</si>
  <si>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</si>
  <si>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</si>
  <si>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</si>
  <si>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</si>
  <si>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</si>
  <si>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</si>
  <si>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</si>
  <si>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</si>
  <si>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</si>
  <si>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</si>
  <si>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</si>
  <si>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</si>
  <si>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</si>
  <si>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</si>
  <si>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</si>
  <si>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</si>
  <si>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</si>
  <si>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</si>
  <si>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</si>
  <si>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</si>
  <si>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</si>
  <si>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</si>
  <si>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</si>
  <si>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</si>
  <si>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</si>
  <si>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</si>
  <si>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</si>
  <si>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</si>
  <si>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</si>
  <si>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</si>
  <si>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</si>
  <si>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</si>
  <si>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</si>
  <si>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</si>
  <si>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</si>
  <si>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</si>
  <si>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</si>
  <si>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</si>
  <si>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</si>
  <si>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</si>
  <si>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</si>
  <si>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</si>
  <si>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</si>
  <si>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</si>
  <si>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</si>
  <si>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</si>
  <si>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</si>
  <si>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</si>
  <si>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</si>
  <si>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</si>
  <si>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</si>
  <si>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</si>
  <si>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</si>
  <si>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</si>
  <si>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</si>
  <si>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</si>
  <si>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</si>
  <si>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</si>
  <si>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</si>
  <si>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</si>
  <si>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</si>
  <si>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</si>
  <si>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</si>
  <si>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</si>
  <si>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</si>
  <si>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</si>
  <si>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</si>
  <si>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</si>
  <si>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</si>
  <si>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</si>
  <si>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</si>
  <si>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</si>
  <si>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</si>
  <si>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</si>
  <si>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</si>
  <si>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</si>
  <si>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</si>
  <si>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</si>
  <si>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</si>
  <si>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</si>
  <si>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</si>
  <si>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</si>
  <si>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</si>
  <si>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</si>
  <si>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</si>
  <si>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</si>
  <si>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</si>
  <si>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</si>
  <si>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</si>
  <si>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</si>
  <si>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</si>
  <si>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</si>
  <si>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</si>
  <si>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</si>
  <si>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</si>
  <si>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</si>
  <si>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</si>
  <si>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</si>
  <si>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</si>
  <si>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</si>
  <si>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</si>
  <si>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</si>
  <si>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</si>
  <si>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</si>
  <si>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</si>
  <si>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</si>
  <si>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</si>
  <si>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</si>
  <si>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</si>
  <si>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</si>
  <si>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Savivaldybės valdymas</t>
  </si>
  <si>
    <t>0</t>
  </si>
  <si>
    <t>5SB</t>
  </si>
  <si>
    <t>03</t>
  </si>
  <si>
    <t>02</t>
  </si>
  <si>
    <t>01</t>
  </si>
  <si>
    <t xml:space="preserve">Viršininkas </t>
  </si>
  <si>
    <t>Aleksas Narkevičius</t>
  </si>
  <si>
    <t>Vyr. finansininkė</t>
  </si>
  <si>
    <t>Nijolė Jukavičienė</t>
  </si>
  <si>
    <t>2014 M. birželio 30 D.</t>
  </si>
  <si>
    <t>ketvirtinė</t>
  </si>
  <si>
    <t>2014-07-15   Nr. _________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</si>
</sst>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0" fontId="25" fillId="0" borderId="11" xfId="48" applyFont="1" applyBorder="1" applyAlignment="1">
      <alignment horizontal="center" vertical="top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1" t="s">
        <v>176</v>
      </c>
      <c r="K1" s="282"/>
      <c r="L1" s="28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2"/>
      <c r="K2" s="282"/>
      <c r="L2" s="28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2"/>
      <c r="K3" s="282"/>
      <c r="L3" s="28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2"/>
      <c r="K4" s="282"/>
      <c r="L4" s="28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2"/>
      <c r="K5" s="282"/>
      <c r="L5" s="28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8"/>
      <c r="H6" s="299"/>
      <c r="I6" s="299"/>
      <c r="J6" s="299"/>
      <c r="K6" s="29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3" t="s">
        <v>173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9" t="s">
        <v>161</v>
      </c>
      <c r="H8" s="279"/>
      <c r="I8" s="279"/>
      <c r="J8" s="279"/>
      <c r="K8" s="27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7" t="s">
        <v>163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8" t="s">
        <v>164</v>
      </c>
      <c r="H10" s="278"/>
      <c r="I10" s="278"/>
      <c r="J10" s="278"/>
      <c r="K10" s="27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0" t="s">
        <v>162</v>
      </c>
      <c r="H11" s="280"/>
      <c r="I11" s="280"/>
      <c r="J11" s="280"/>
      <c r="K11" s="28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7" t="s">
        <v>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8" t="s">
        <v>165</v>
      </c>
      <c r="H15" s="278"/>
      <c r="I15" s="278"/>
      <c r="J15" s="278"/>
      <c r="K15" s="27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6" t="s">
        <v>166</v>
      </c>
      <c r="H16" s="296"/>
      <c r="I16" s="296"/>
      <c r="J16" s="296"/>
      <c r="K16" s="29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0"/>
      <c r="H17" s="301"/>
      <c r="I17" s="301"/>
      <c r="J17" s="301"/>
      <c r="K17" s="30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7"/>
      <c r="D22" s="318"/>
      <c r="E22" s="318"/>
      <c r="F22" s="318"/>
      <c r="G22" s="318"/>
      <c r="H22" s="318"/>
      <c r="I22" s="31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7" t="s">
        <v>7</v>
      </c>
      <c r="H25" s="29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5" t="s">
        <v>2</v>
      </c>
      <c r="B27" s="286"/>
      <c r="C27" s="287"/>
      <c r="D27" s="287"/>
      <c r="E27" s="287"/>
      <c r="F27" s="287"/>
      <c r="G27" s="290" t="s">
        <v>3</v>
      </c>
      <c r="H27" s="292" t="s">
        <v>143</v>
      </c>
      <c r="I27" s="294" t="s">
        <v>147</v>
      </c>
      <c r="J27" s="295"/>
      <c r="K27" s="315" t="s">
        <v>144</v>
      </c>
      <c r="L27" s="31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8"/>
      <c r="B28" s="289"/>
      <c r="C28" s="289"/>
      <c r="D28" s="289"/>
      <c r="E28" s="289"/>
      <c r="F28" s="289"/>
      <c r="G28" s="291"/>
      <c r="H28" s="293"/>
      <c r="I28" s="182" t="s">
        <v>142</v>
      </c>
      <c r="J28" s="183" t="s">
        <v>141</v>
      </c>
      <c r="K28" s="316"/>
      <c r="L28" s="3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6" t="s">
        <v>139</v>
      </c>
      <c r="B29" s="307"/>
      <c r="C29" s="307"/>
      <c r="D29" s="307"/>
      <c r="E29" s="307"/>
      <c r="F29" s="3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2">
        <v>1</v>
      </c>
      <c r="B54" s="303"/>
      <c r="C54" s="303"/>
      <c r="D54" s="303"/>
      <c r="E54" s="303"/>
      <c r="F54" s="3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9">
        <v>1</v>
      </c>
      <c r="B90" s="310"/>
      <c r="C90" s="310"/>
      <c r="D90" s="310"/>
      <c r="E90" s="310"/>
      <c r="F90" s="31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2">
        <v>1</v>
      </c>
      <c r="B131" s="303"/>
      <c r="C131" s="303"/>
      <c r="D131" s="303"/>
      <c r="E131" s="303"/>
      <c r="F131" s="3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2">
        <v>1</v>
      </c>
      <c r="B171" s="303"/>
      <c r="C171" s="303"/>
      <c r="D171" s="303"/>
      <c r="E171" s="303"/>
      <c r="F171" s="3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2">
        <v>1</v>
      </c>
      <c r="B208" s="303"/>
      <c r="C208" s="303"/>
      <c r="D208" s="303"/>
      <c r="E208" s="303"/>
      <c r="F208" s="3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2">
        <v>1</v>
      </c>
      <c r="B247" s="303"/>
      <c r="C247" s="303"/>
      <c r="D247" s="303"/>
      <c r="E247" s="303"/>
      <c r="F247" s="3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2">
        <v>1</v>
      </c>
      <c r="B288" s="303"/>
      <c r="C288" s="303"/>
      <c r="D288" s="303"/>
      <c r="E288" s="303"/>
      <c r="F288" s="3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2">
        <v>1</v>
      </c>
      <c r="B330" s="303"/>
      <c r="C330" s="303"/>
      <c r="D330" s="303"/>
      <c r="E330" s="303"/>
      <c r="F330" s="3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9" t="s">
        <v>133</v>
      </c>
      <c r="L348" s="31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0" t="s">
        <v>175</v>
      </c>
      <c r="E351" s="321"/>
      <c r="F351" s="321"/>
      <c r="G351" s="321"/>
      <c r="H351" s="241"/>
      <c r="I351" s="186" t="s">
        <v>132</v>
      </c>
      <c r="J351" s="5"/>
      <c r="K351" s="319" t="s">
        <v>133</v>
      </c>
      <c r="L351" s="31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1" t="s">
        <v>176</v>
      </c>
      <c r="K1" s="282"/>
      <c r="L1" s="28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2"/>
      <c r="K2" s="282"/>
      <c r="L2" s="28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2"/>
      <c r="K3" s="282"/>
      <c r="L3" s="28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2"/>
      <c r="K4" s="282"/>
      <c r="L4" s="28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2"/>
      <c r="K5" s="282"/>
      <c r="L5" s="28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8"/>
      <c r="H6" s="299"/>
      <c r="I6" s="299"/>
      <c r="J6" s="299"/>
      <c r="K6" s="29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3" t="s">
        <v>173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9" t="s">
        <v>161</v>
      </c>
      <c r="H8" s="279"/>
      <c r="I8" s="279"/>
      <c r="J8" s="279"/>
      <c r="K8" s="27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7" t="s">
        <v>163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8" t="s">
        <v>164</v>
      </c>
      <c r="H10" s="278"/>
      <c r="I10" s="278"/>
      <c r="J10" s="278"/>
      <c r="K10" s="27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0" t="s">
        <v>162</v>
      </c>
      <c r="H11" s="280"/>
      <c r="I11" s="280"/>
      <c r="J11" s="280"/>
      <c r="K11" s="28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7" t="s">
        <v>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8" t="s">
        <v>165</v>
      </c>
      <c r="H15" s="278"/>
      <c r="I15" s="278"/>
      <c r="J15" s="278"/>
      <c r="K15" s="27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6" t="s">
        <v>166</v>
      </c>
      <c r="H16" s="296"/>
      <c r="I16" s="296"/>
      <c r="J16" s="296"/>
      <c r="K16" s="29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0"/>
      <c r="H17" s="301"/>
      <c r="I17" s="301"/>
      <c r="J17" s="301"/>
      <c r="K17" s="30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2"/>
      <c r="D19" s="323"/>
      <c r="E19" s="323"/>
      <c r="F19" s="323"/>
      <c r="G19" s="323"/>
      <c r="H19" s="323"/>
      <c r="I19" s="32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17" t="s">
        <v>179</v>
      </c>
      <c r="D20" s="318"/>
      <c r="E20" s="318"/>
      <c r="F20" s="318"/>
      <c r="G20" s="318"/>
      <c r="H20" s="318"/>
      <c r="I20" s="31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17" t="s">
        <v>180</v>
      </c>
      <c r="D21" s="318"/>
      <c r="E21" s="318"/>
      <c r="F21" s="318"/>
      <c r="G21" s="318"/>
      <c r="H21" s="318"/>
      <c r="I21" s="31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7" t="s">
        <v>178</v>
      </c>
      <c r="D22" s="318"/>
      <c r="E22" s="318"/>
      <c r="F22" s="318"/>
      <c r="G22" s="318"/>
      <c r="H22" s="318"/>
      <c r="I22" s="31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7" t="s">
        <v>7</v>
      </c>
      <c r="H25" s="29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5" t="s">
        <v>2</v>
      </c>
      <c r="B27" s="286"/>
      <c r="C27" s="287"/>
      <c r="D27" s="287"/>
      <c r="E27" s="287"/>
      <c r="F27" s="287"/>
      <c r="G27" s="290" t="s">
        <v>3</v>
      </c>
      <c r="H27" s="292" t="s">
        <v>143</v>
      </c>
      <c r="I27" s="294" t="s">
        <v>147</v>
      </c>
      <c r="J27" s="295"/>
      <c r="K27" s="315" t="s">
        <v>144</v>
      </c>
      <c r="L27" s="31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8"/>
      <c r="B28" s="289"/>
      <c r="C28" s="289"/>
      <c r="D28" s="289"/>
      <c r="E28" s="289"/>
      <c r="F28" s="289"/>
      <c r="G28" s="291"/>
      <c r="H28" s="293"/>
      <c r="I28" s="182" t="s">
        <v>142</v>
      </c>
      <c r="J28" s="183" t="s">
        <v>141</v>
      </c>
      <c r="K28" s="316"/>
      <c r="L28" s="3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6" t="s">
        <v>139</v>
      </c>
      <c r="B29" s="307"/>
      <c r="C29" s="307"/>
      <c r="D29" s="307"/>
      <c r="E29" s="307"/>
      <c r="F29" s="3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2">
        <v>1</v>
      </c>
      <c r="B54" s="303"/>
      <c r="C54" s="303"/>
      <c r="D54" s="303"/>
      <c r="E54" s="303"/>
      <c r="F54" s="3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9">
        <v>1</v>
      </c>
      <c r="B90" s="310"/>
      <c r="C90" s="310"/>
      <c r="D90" s="310"/>
      <c r="E90" s="310"/>
      <c r="F90" s="31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2">
        <v>1</v>
      </c>
      <c r="B131" s="303"/>
      <c r="C131" s="303"/>
      <c r="D131" s="303"/>
      <c r="E131" s="303"/>
      <c r="F131" s="3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2">
        <v>1</v>
      </c>
      <c r="B171" s="303"/>
      <c r="C171" s="303"/>
      <c r="D171" s="303"/>
      <c r="E171" s="303"/>
      <c r="F171" s="3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2">
        <v>1</v>
      </c>
      <c r="B208" s="303"/>
      <c r="C208" s="303"/>
      <c r="D208" s="303"/>
      <c r="E208" s="303"/>
      <c r="F208" s="3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2">
        <v>1</v>
      </c>
      <c r="B247" s="303"/>
      <c r="C247" s="303"/>
      <c r="D247" s="303"/>
      <c r="E247" s="303"/>
      <c r="F247" s="3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2">
        <v>1</v>
      </c>
      <c r="B288" s="303"/>
      <c r="C288" s="303"/>
      <c r="D288" s="303"/>
      <c r="E288" s="303"/>
      <c r="F288" s="3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2">
        <v>1</v>
      </c>
      <c r="B330" s="303"/>
      <c r="C330" s="303"/>
      <c r="D330" s="303"/>
      <c r="E330" s="303"/>
      <c r="F330" s="3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9" t="s">
        <v>133</v>
      </c>
      <c r="L348" s="31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0" t="s">
        <v>175</v>
      </c>
      <c r="E351" s="321"/>
      <c r="F351" s="321"/>
      <c r="G351" s="321"/>
      <c r="H351" s="241"/>
      <c r="I351" s="186" t="s">
        <v>132</v>
      </c>
      <c r="J351" s="5"/>
      <c r="K351" s="319" t="s">
        <v>133</v>
      </c>
      <c r="L351" s="31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S342" sqref="S34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1" t="s">
        <v>181</v>
      </c>
      <c r="K1" s="282"/>
      <c r="L1" s="28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2"/>
      <c r="K2" s="282"/>
      <c r="L2" s="28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2"/>
      <c r="K3" s="282"/>
      <c r="L3" s="28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2"/>
      <c r="K4" s="282"/>
      <c r="L4" s="28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2"/>
      <c r="K5" s="282"/>
      <c r="L5" s="28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9.25" customHeight="1">
      <c r="A6" s="3"/>
      <c r="B6" s="3"/>
      <c r="C6" s="3"/>
      <c r="D6" s="3"/>
      <c r="E6" s="3"/>
      <c r="F6" s="14"/>
      <c r="G6" s="326" t="s">
        <v>182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283" t="s">
        <v>173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9" t="s">
        <v>161</v>
      </c>
      <c r="H8" s="279"/>
      <c r="I8" s="279"/>
      <c r="J8" s="279"/>
      <c r="K8" s="27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7" t="s">
        <v>193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1.25" customHeight="1">
      <c r="G10" s="278" t="s">
        <v>194</v>
      </c>
      <c r="H10" s="278"/>
      <c r="I10" s="278"/>
      <c r="J10" s="278"/>
      <c r="K10" s="27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0" t="s">
        <v>162</v>
      </c>
      <c r="H11" s="280"/>
      <c r="I11" s="280"/>
      <c r="J11" s="280"/>
      <c r="K11" s="28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8.2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.75" customHeight="1">
      <c r="B13" s="277" t="s">
        <v>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7.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8" t="s">
        <v>195</v>
      </c>
      <c r="H15" s="278"/>
      <c r="I15" s="278"/>
      <c r="J15" s="278"/>
      <c r="K15" s="27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6" t="s">
        <v>166</v>
      </c>
      <c r="H16" s="296"/>
      <c r="I16" s="296"/>
      <c r="J16" s="296"/>
      <c r="K16" s="29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5" t="s">
        <v>183</v>
      </c>
      <c r="F17" s="318"/>
      <c r="G17" s="318"/>
      <c r="H17" s="318"/>
      <c r="I17" s="318"/>
      <c r="J17" s="318"/>
      <c r="K17" s="318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5" t="s">
        <v>177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2"/>
      <c r="D22" s="324"/>
      <c r="E22" s="324"/>
      <c r="F22" s="324"/>
      <c r="G22" s="324"/>
      <c r="H22" s="324"/>
      <c r="I22" s="32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5" t="s">
        <v>184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185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7" t="s">
        <v>7</v>
      </c>
      <c r="H25" s="297"/>
      <c r="I25" s="248" t="s">
        <v>186</v>
      </c>
      <c r="J25" s="246" t="s">
        <v>187</v>
      </c>
      <c r="K25" s="247" t="s">
        <v>188</v>
      </c>
      <c r="L25" s="247" t="s">
        <v>188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5" t="s">
        <v>2</v>
      </c>
      <c r="B27" s="286"/>
      <c r="C27" s="287"/>
      <c r="D27" s="287"/>
      <c r="E27" s="287"/>
      <c r="F27" s="287"/>
      <c r="G27" s="290" t="s">
        <v>3</v>
      </c>
      <c r="H27" s="292" t="s">
        <v>143</v>
      </c>
      <c r="I27" s="294" t="s">
        <v>147</v>
      </c>
      <c r="J27" s="295"/>
      <c r="K27" s="315" t="s">
        <v>144</v>
      </c>
      <c r="L27" s="31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8"/>
      <c r="B28" s="289"/>
      <c r="C28" s="289"/>
      <c r="D28" s="289"/>
      <c r="E28" s="289"/>
      <c r="F28" s="289"/>
      <c r="G28" s="291"/>
      <c r="H28" s="293"/>
      <c r="I28" s="182" t="s">
        <v>142</v>
      </c>
      <c r="J28" s="183" t="s">
        <v>141</v>
      </c>
      <c r="K28" s="316"/>
      <c r="L28" s="3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6" t="s">
        <v>139</v>
      </c>
      <c r="B29" s="307"/>
      <c r="C29" s="307"/>
      <c r="D29" s="307"/>
      <c r="E29" s="307"/>
      <c r="F29" s="3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49900</v>
      </c>
      <c r="J30" s="249">
        <f>SUM(J31+J41+J64+J85+J93+J109+J132+J148+J157)</f>
        <v>28400</v>
      </c>
      <c r="K30" s="250">
        <f>SUM(K31+K41+K64+K85+K93+K109+K132+K148+K157)</f>
        <v>20094.239999999998</v>
      </c>
      <c r="L30" s="249">
        <f>SUM(L31+L41+L64+L85+L93+L109+L132+L148+L157)</f>
        <v>20094.239999999998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20432</v>
      </c>
      <c r="J31" s="249">
        <f>SUM(J32+J37)</f>
        <v>10216</v>
      </c>
      <c r="K31" s="251">
        <f>SUM(K32+K37)</f>
        <v>8778.619999999999</v>
      </c>
      <c r="L31" s="252">
        <f>SUM(L32+L37)</f>
        <v>8778.619999999999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>SUM(I33)</f>
        <v>15600</v>
      </c>
      <c r="J32" s="253">
        <f aca="true" t="shared" si="0" ref="J32:L33">SUM(J33)</f>
        <v>7800</v>
      </c>
      <c r="K32" s="254">
        <f t="shared" si="0"/>
        <v>6722.41</v>
      </c>
      <c r="L32" s="253">
        <f t="shared" si="0"/>
        <v>6722.41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>SUM(I34)</f>
        <v>15600</v>
      </c>
      <c r="J33" s="253">
        <f t="shared" si="0"/>
        <v>7800</v>
      </c>
      <c r="K33" s="254">
        <f t="shared" si="0"/>
        <v>6722.41</v>
      </c>
      <c r="L33" s="253">
        <f t="shared" si="0"/>
        <v>6722.41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15600</v>
      </c>
      <c r="J34" s="253">
        <f>SUM(J35:J36)</f>
        <v>7800</v>
      </c>
      <c r="K34" s="254">
        <f>SUM(K35:K36)</f>
        <v>6722.41</v>
      </c>
      <c r="L34" s="253">
        <f>SUM(L35:L36)</f>
        <v>6722.41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>
        <v>15600</v>
      </c>
      <c r="J35" s="256">
        <v>7800</v>
      </c>
      <c r="K35" s="256">
        <v>6722.41</v>
      </c>
      <c r="L35" s="256">
        <v>6722.41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256"/>
      <c r="L36" s="25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>I38</f>
        <v>4832</v>
      </c>
      <c r="J37" s="253">
        <f aca="true" t="shared" si="1" ref="J37:L38">J38</f>
        <v>2416</v>
      </c>
      <c r="K37" s="254">
        <f t="shared" si="1"/>
        <v>2056.21</v>
      </c>
      <c r="L37" s="253">
        <f t="shared" si="1"/>
        <v>2056.21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>I39</f>
        <v>4832</v>
      </c>
      <c r="J38" s="253">
        <f t="shared" si="1"/>
        <v>2416</v>
      </c>
      <c r="K38" s="253">
        <f t="shared" si="1"/>
        <v>2056.21</v>
      </c>
      <c r="L38" s="253">
        <f t="shared" si="1"/>
        <v>2056.21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>I40</f>
        <v>4832</v>
      </c>
      <c r="J39" s="253">
        <f>J40</f>
        <v>2416</v>
      </c>
      <c r="K39" s="253">
        <f>K40</f>
        <v>2056.21</v>
      </c>
      <c r="L39" s="253">
        <f>L40</f>
        <v>2056.21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4832</v>
      </c>
      <c r="J40" s="256">
        <v>2416</v>
      </c>
      <c r="K40" s="256">
        <v>2056.21</v>
      </c>
      <c r="L40" s="256">
        <v>2056.21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29468</v>
      </c>
      <c r="J41" s="259">
        <f t="shared" si="2"/>
        <v>18184</v>
      </c>
      <c r="K41" s="258">
        <f t="shared" si="2"/>
        <v>11315.62</v>
      </c>
      <c r="L41" s="258">
        <f t="shared" si="2"/>
        <v>11315.62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29468</v>
      </c>
      <c r="J42" s="254">
        <f t="shared" si="2"/>
        <v>18184</v>
      </c>
      <c r="K42" s="253">
        <f t="shared" si="2"/>
        <v>11315.62</v>
      </c>
      <c r="L42" s="254">
        <f t="shared" si="2"/>
        <v>11315.62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29468</v>
      </c>
      <c r="J43" s="254">
        <f t="shared" si="2"/>
        <v>18184</v>
      </c>
      <c r="K43" s="260">
        <f t="shared" si="2"/>
        <v>11315.62</v>
      </c>
      <c r="L43" s="260">
        <f t="shared" si="2"/>
        <v>11315.62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SUM(I45:I63)-I54</f>
        <v>29468</v>
      </c>
      <c r="J44" s="262">
        <f>SUM(J45:J63)-J54</f>
        <v>18184</v>
      </c>
      <c r="K44" s="262">
        <f>SUM(K45:K63)-K54</f>
        <v>11315.62</v>
      </c>
      <c r="L44" s="263">
        <f>SUM(L45:L63)-L54</f>
        <v>11315.62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>
        <v>300</v>
      </c>
      <c r="J46" s="256">
        <v>200</v>
      </c>
      <c r="K46" s="256">
        <v>60</v>
      </c>
      <c r="L46" s="256">
        <v>60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300</v>
      </c>
      <c r="J47" s="256">
        <v>200</v>
      </c>
      <c r="K47" s="256">
        <v>83.42</v>
      </c>
      <c r="L47" s="256">
        <v>83.42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>
        <v>15000</v>
      </c>
      <c r="J48" s="256">
        <v>9500</v>
      </c>
      <c r="K48" s="256">
        <v>7636.51</v>
      </c>
      <c r="L48" s="256">
        <v>7636.51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256"/>
      <c r="L50" s="25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6"/>
      <c r="J51" s="256"/>
      <c r="K51" s="256"/>
      <c r="L51" s="25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8500</v>
      </c>
      <c r="J52" s="256">
        <v>5100</v>
      </c>
      <c r="K52" s="256">
        <v>1621.7</v>
      </c>
      <c r="L52" s="256">
        <v>1621.7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7"/>
      <c r="J53" s="256"/>
      <c r="K53" s="256"/>
      <c r="L53" s="25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2">
        <v>1</v>
      </c>
      <c r="B54" s="303"/>
      <c r="C54" s="303"/>
      <c r="D54" s="303"/>
      <c r="E54" s="303"/>
      <c r="F54" s="3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64"/>
      <c r="J55" s="256"/>
      <c r="K55" s="256"/>
      <c r="L55" s="25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7"/>
      <c r="J56" s="256"/>
      <c r="K56" s="256"/>
      <c r="L56" s="25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7">
        <v>1868</v>
      </c>
      <c r="J57" s="256">
        <v>692</v>
      </c>
      <c r="K57" s="256">
        <v>171</v>
      </c>
      <c r="L57" s="256">
        <v>171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7">
        <v>500</v>
      </c>
      <c r="J58" s="256">
        <v>300</v>
      </c>
      <c r="K58" s="256">
        <v>296.49</v>
      </c>
      <c r="L58" s="256">
        <v>296.49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7"/>
      <c r="J59" s="256"/>
      <c r="K59" s="256"/>
      <c r="L59" s="25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7"/>
      <c r="J60" s="256"/>
      <c r="K60" s="256"/>
      <c r="L60" s="25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7"/>
      <c r="J61" s="256"/>
      <c r="K61" s="256"/>
      <c r="L61" s="25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>
        <v>500</v>
      </c>
      <c r="J62" s="256">
        <v>500</v>
      </c>
      <c r="K62" s="256">
        <v>410.82</v>
      </c>
      <c r="L62" s="256">
        <v>410.82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2500</v>
      </c>
      <c r="J63" s="256">
        <v>1692</v>
      </c>
      <c r="K63" s="256">
        <v>1035.68</v>
      </c>
      <c r="L63" s="256">
        <v>1035.68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65">
        <f>SUM(I65+I81)</f>
        <v>0</v>
      </c>
      <c r="J64" s="266">
        <f>SUM(J65+J81)</f>
        <v>0</v>
      </c>
      <c r="K64" s="267">
        <f>SUM(K65+K81)</f>
        <v>0</v>
      </c>
      <c r="L64" s="265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3">
        <f>SUM(I66+I71+I76)</f>
        <v>0</v>
      </c>
      <c r="J65" s="268">
        <f>SUM(J66+J71+J76)</f>
        <v>0</v>
      </c>
      <c r="K65" s="254">
        <f>SUM(K66+K71+K76)</f>
        <v>0</v>
      </c>
      <c r="L65" s="25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3">
        <f>I67</f>
        <v>0</v>
      </c>
      <c r="J66" s="268">
        <f>J67</f>
        <v>0</v>
      </c>
      <c r="K66" s="254">
        <f>K67</f>
        <v>0</v>
      </c>
      <c r="L66" s="25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3">
        <f>SUM(I68:I70)</f>
        <v>0</v>
      </c>
      <c r="J67" s="268">
        <f>SUM(J68:J70)</f>
        <v>0</v>
      </c>
      <c r="K67" s="254">
        <f>SUM(K68:K70)</f>
        <v>0</v>
      </c>
      <c r="L67" s="25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7"/>
      <c r="J68" s="257"/>
      <c r="K68" s="257"/>
      <c r="L68" s="25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55"/>
      <c r="J69" s="255"/>
      <c r="K69" s="255"/>
      <c r="L69" s="25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9"/>
      <c r="J70" s="257"/>
      <c r="K70" s="257"/>
      <c r="L70" s="25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65">
        <f>I72</f>
        <v>0</v>
      </c>
      <c r="J71" s="266">
        <f>J72</f>
        <v>0</v>
      </c>
      <c r="K71" s="267">
        <f>K72</f>
        <v>0</v>
      </c>
      <c r="L71" s="267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60">
        <f>SUM(I73:I75)</f>
        <v>0</v>
      </c>
      <c r="J72" s="270">
        <f>SUM(J73:J75)</f>
        <v>0</v>
      </c>
      <c r="K72" s="271">
        <f>SUM(K73:K75)</f>
        <v>0</v>
      </c>
      <c r="L72" s="25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7"/>
      <c r="J73" s="257"/>
      <c r="K73" s="257"/>
      <c r="L73" s="25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7"/>
      <c r="J74" s="257"/>
      <c r="K74" s="257"/>
      <c r="L74" s="25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7"/>
      <c r="J75" s="257"/>
      <c r="K75" s="257"/>
      <c r="L75" s="25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3">
        <f>I77</f>
        <v>0</v>
      </c>
      <c r="J76" s="268">
        <f>J77</f>
        <v>0</v>
      </c>
      <c r="K76" s="268">
        <f>K77</f>
        <v>0</v>
      </c>
      <c r="L76" s="25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3">
        <f>SUM(I78:I80)</f>
        <v>0</v>
      </c>
      <c r="J77" s="268">
        <f>SUM(J78:J80)</f>
        <v>0</v>
      </c>
      <c r="K77" s="268">
        <f>SUM(K78:K80)</f>
        <v>0</v>
      </c>
      <c r="L77" s="25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55"/>
      <c r="J78" s="255"/>
      <c r="K78" s="255"/>
      <c r="L78" s="25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7"/>
      <c r="J79" s="257"/>
      <c r="K79" s="257"/>
      <c r="L79" s="25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72"/>
      <c r="J80" s="255"/>
      <c r="K80" s="255"/>
      <c r="L80" s="25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3">
        <f>I82</f>
        <v>0</v>
      </c>
      <c r="J81" s="268">
        <f aca="true" t="shared" si="3" ref="J81:L83">J82</f>
        <v>0</v>
      </c>
      <c r="K81" s="268">
        <f t="shared" si="3"/>
        <v>0</v>
      </c>
      <c r="L81" s="25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3">
        <f>I83</f>
        <v>0</v>
      </c>
      <c r="J82" s="268">
        <f t="shared" si="3"/>
        <v>0</v>
      </c>
      <c r="K82" s="268">
        <f t="shared" si="3"/>
        <v>0</v>
      </c>
      <c r="L82" s="25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3">
        <f>I84</f>
        <v>0</v>
      </c>
      <c r="J83" s="268">
        <f t="shared" si="3"/>
        <v>0</v>
      </c>
      <c r="K83" s="268">
        <f t="shared" si="3"/>
        <v>0</v>
      </c>
      <c r="L83" s="25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9"/>
      <c r="J84" s="257"/>
      <c r="K84" s="257"/>
      <c r="L84" s="25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3">
        <f>I86</f>
        <v>0</v>
      </c>
      <c r="J85" s="268">
        <f aca="true" t="shared" si="4" ref="J85:L87">J86</f>
        <v>0</v>
      </c>
      <c r="K85" s="268">
        <f t="shared" si="4"/>
        <v>0</v>
      </c>
      <c r="L85" s="25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3">
        <f>I87</f>
        <v>0</v>
      </c>
      <c r="J86" s="268">
        <f t="shared" si="4"/>
        <v>0</v>
      </c>
      <c r="K86" s="268">
        <f t="shared" si="4"/>
        <v>0</v>
      </c>
      <c r="L86" s="25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3">
        <f>I88</f>
        <v>0</v>
      </c>
      <c r="J87" s="268">
        <f t="shared" si="4"/>
        <v>0</v>
      </c>
      <c r="K87" s="268">
        <f t="shared" si="4"/>
        <v>0</v>
      </c>
      <c r="L87" s="25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3">
        <f>SUM(I89:I92)-I90</f>
        <v>0</v>
      </c>
      <c r="J88" s="268">
        <f>SUM(J89:J92)-J90</f>
        <v>0</v>
      </c>
      <c r="K88" s="268">
        <f>SUM(K89:K92)-K90</f>
        <v>0</v>
      </c>
      <c r="L88" s="25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7"/>
      <c r="J89" s="257"/>
      <c r="K89" s="257"/>
      <c r="L89" s="25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9">
        <v>1</v>
      </c>
      <c r="B90" s="310"/>
      <c r="C90" s="310"/>
      <c r="D90" s="310"/>
      <c r="E90" s="310"/>
      <c r="F90" s="31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2">
        <v>1</v>
      </c>
      <c r="B131" s="303"/>
      <c r="C131" s="303"/>
      <c r="D131" s="303"/>
      <c r="E131" s="303"/>
      <c r="F131" s="3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2">
        <v>1</v>
      </c>
      <c r="B171" s="303"/>
      <c r="C171" s="303"/>
      <c r="D171" s="303"/>
      <c r="E171" s="303"/>
      <c r="F171" s="3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272"/>
      <c r="J172" s="257"/>
      <c r="K172" s="257"/>
      <c r="L172" s="25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273"/>
      <c r="J173" s="273"/>
      <c r="K173" s="273"/>
      <c r="L173" s="27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249">
        <f>SUM(I175+I226+I286)</f>
        <v>0</v>
      </c>
      <c r="J174" s="274">
        <f>SUM(J175+J226+J286)</f>
        <v>0</v>
      </c>
      <c r="K174" s="250">
        <f>SUM(K175+K226+K286)</f>
        <v>0</v>
      </c>
      <c r="L174" s="24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53">
        <f>SUM(I176+I197+I205+I216+I220)</f>
        <v>0</v>
      </c>
      <c r="J175" s="265">
        <f>SUM(J176+J197+J205+J216+J220)</f>
        <v>0</v>
      </c>
      <c r="K175" s="265">
        <f>SUM(K176+K197+K205+K216+K220)</f>
        <v>0</v>
      </c>
      <c r="L175" s="265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265">
        <f>SUM(I177+I180+I185+I189+I194)</f>
        <v>0</v>
      </c>
      <c r="J176" s="268">
        <f>SUM(J177+J180+J185+J189+J194)</f>
        <v>0</v>
      </c>
      <c r="K176" s="254">
        <f>SUM(K177+K180+K185+K189+K194)</f>
        <v>0</v>
      </c>
      <c r="L176" s="25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253">
        <f aca="true" t="shared" si="18" ref="I177:L178">I178</f>
        <v>0</v>
      </c>
      <c r="J177" s="266">
        <f t="shared" si="18"/>
        <v>0</v>
      </c>
      <c r="K177" s="267">
        <f t="shared" si="18"/>
        <v>0</v>
      </c>
      <c r="L177" s="265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265">
        <f t="shared" si="18"/>
        <v>0</v>
      </c>
      <c r="J178" s="253">
        <f t="shared" si="18"/>
        <v>0</v>
      </c>
      <c r="K178" s="253">
        <f t="shared" si="18"/>
        <v>0</v>
      </c>
      <c r="L178" s="25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269"/>
      <c r="J179" s="257"/>
      <c r="K179" s="257"/>
      <c r="L179" s="25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265">
        <f>I181</f>
        <v>0</v>
      </c>
      <c r="J180" s="266">
        <f>J181</f>
        <v>0</v>
      </c>
      <c r="K180" s="267">
        <f>K181</f>
        <v>0</v>
      </c>
      <c r="L180" s="265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253">
        <f>SUM(I182:I184)</f>
        <v>0</v>
      </c>
      <c r="J181" s="268">
        <f>SUM(J182:J184)</f>
        <v>0</v>
      </c>
      <c r="K181" s="254">
        <f>SUM(K182:K184)</f>
        <v>0</v>
      </c>
      <c r="L181" s="25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272"/>
      <c r="J182" s="255"/>
      <c r="K182" s="255"/>
      <c r="L182" s="27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269"/>
      <c r="J183" s="257"/>
      <c r="K183" s="257"/>
      <c r="L183" s="25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272"/>
      <c r="J184" s="255"/>
      <c r="K184" s="255"/>
      <c r="L184" s="27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253">
        <f>I186</f>
        <v>0</v>
      </c>
      <c r="J185" s="268">
        <f>J186</f>
        <v>0</v>
      </c>
      <c r="K185" s="254">
        <f>K186</f>
        <v>0</v>
      </c>
      <c r="L185" s="25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253">
        <f>SUM(I187:I188)</f>
        <v>0</v>
      </c>
      <c r="J186" s="268">
        <f>SUM(J187:J188)</f>
        <v>0</v>
      </c>
      <c r="K186" s="254">
        <f>SUM(K187:K188)</f>
        <v>0</v>
      </c>
      <c r="L186" s="25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269"/>
      <c r="J187" s="257"/>
      <c r="K187" s="257"/>
      <c r="L187" s="27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272"/>
      <c r="J188" s="257"/>
      <c r="K188" s="257"/>
      <c r="L188" s="25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253">
        <f>I190</f>
        <v>0</v>
      </c>
      <c r="J189" s="270">
        <f>J190</f>
        <v>0</v>
      </c>
      <c r="K189" s="271">
        <f>K190</f>
        <v>0</v>
      </c>
      <c r="L189" s="260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265">
        <f>SUM(I191:I193)</f>
        <v>0</v>
      </c>
      <c r="J190" s="268">
        <f>SUM(J191:J193)</f>
        <v>0</v>
      </c>
      <c r="K190" s="254">
        <f>SUM(K191:K193)</f>
        <v>0</v>
      </c>
      <c r="L190" s="25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269"/>
      <c r="J191" s="257"/>
      <c r="K191" s="257"/>
      <c r="L191" s="27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272"/>
      <c r="J192" s="255"/>
      <c r="K192" s="255"/>
      <c r="L192" s="25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273"/>
      <c r="J193" s="275"/>
      <c r="K193" s="275"/>
      <c r="L193" s="27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253">
        <f aca="true" t="shared" si="19" ref="I194:L195">I195</f>
        <v>0</v>
      </c>
      <c r="J194" s="268">
        <f t="shared" si="19"/>
        <v>0</v>
      </c>
      <c r="K194" s="254">
        <f t="shared" si="19"/>
        <v>0</v>
      </c>
      <c r="L194" s="25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254">
        <f t="shared" si="19"/>
        <v>0</v>
      </c>
      <c r="J195" s="254">
        <f t="shared" si="19"/>
        <v>0</v>
      </c>
      <c r="K195" s="254">
        <f t="shared" si="19"/>
        <v>0</v>
      </c>
      <c r="L195" s="25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255"/>
      <c r="J196" s="257"/>
      <c r="K196" s="257"/>
      <c r="L196" s="25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253">
        <f aca="true" t="shared" si="20" ref="I197:L198">I198</f>
        <v>0</v>
      </c>
      <c r="J197" s="270">
        <f t="shared" si="20"/>
        <v>0</v>
      </c>
      <c r="K197" s="271">
        <f t="shared" si="20"/>
        <v>0</v>
      </c>
      <c r="L197" s="260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265">
        <f t="shared" si="20"/>
        <v>0</v>
      </c>
      <c r="J198" s="268">
        <f t="shared" si="20"/>
        <v>0</v>
      </c>
      <c r="K198" s="254">
        <f t="shared" si="20"/>
        <v>0</v>
      </c>
      <c r="L198" s="25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253">
        <f>SUM(I200:I204)</f>
        <v>0</v>
      </c>
      <c r="J199" s="266">
        <f>SUM(J200:J204)</f>
        <v>0</v>
      </c>
      <c r="K199" s="267">
        <f>SUM(K200:K204)</f>
        <v>0</v>
      </c>
      <c r="L199" s="265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2">
        <v>1</v>
      </c>
      <c r="B208" s="303"/>
      <c r="C208" s="303"/>
      <c r="D208" s="303"/>
      <c r="E208" s="303"/>
      <c r="F208" s="3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2">
        <v>1</v>
      </c>
      <c r="B247" s="303"/>
      <c r="C247" s="303"/>
      <c r="D247" s="303"/>
      <c r="E247" s="303"/>
      <c r="F247" s="3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2">
        <v>1</v>
      </c>
      <c r="B288" s="303"/>
      <c r="C288" s="303"/>
      <c r="D288" s="303"/>
      <c r="E288" s="303"/>
      <c r="F288" s="3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2">
        <v>1</v>
      </c>
      <c r="B330" s="303"/>
      <c r="C330" s="303"/>
      <c r="D330" s="303"/>
      <c r="E330" s="303"/>
      <c r="F330" s="3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328">
        <f>SUM(I30+I174)</f>
        <v>49900</v>
      </c>
      <c r="J344" s="329">
        <f>SUM(J30+J174)</f>
        <v>28400</v>
      </c>
      <c r="K344" s="329">
        <f>SUM(K30+K174)</f>
        <v>20094.239999999998</v>
      </c>
      <c r="L344" s="330">
        <f>SUM(L30+L174)</f>
        <v>20094.239999999998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189</v>
      </c>
      <c r="H347" s="27"/>
      <c r="I347" s="3"/>
      <c r="J347" s="3"/>
      <c r="K347" s="82" t="s">
        <v>190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9" t="s">
        <v>133</v>
      </c>
      <c r="L348" s="31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191</v>
      </c>
      <c r="H350" s="3"/>
      <c r="I350" s="161"/>
      <c r="J350" s="3"/>
      <c r="K350" s="276" t="s">
        <v>192</v>
      </c>
      <c r="L350" s="27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0" t="s">
        <v>175</v>
      </c>
      <c r="E351" s="321"/>
      <c r="F351" s="321"/>
      <c r="G351" s="321"/>
      <c r="H351" s="241"/>
      <c r="I351" s="186" t="s">
        <v>132</v>
      </c>
      <c r="J351" s="5"/>
      <c r="K351" s="319" t="s">
        <v>133</v>
      </c>
      <c r="L351" s="31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2014-07-16T07:10:51Z</cp:lastPrinted>
  <dcterms:created xsi:type="dcterms:W3CDTF">2004-04-07T10:43:01Z</dcterms:created>
  <dcterms:modified xsi:type="dcterms:W3CDTF">2014-07-16T07:13:35Z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