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<sst xmlns="http://schemas.openxmlformats.org/spreadsheetml/2006/main" count="1049" uniqueCount="203">
  <si>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</si>
  <si>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</si>
  <si>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</si>
  <si>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</si>
  <si>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</si>
  <si>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</si>
  <si>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</si>
  <si>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</si>
  <si>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</si>
  <si>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</si>
  <si>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</si>
  <si>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</si>
  <si>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</si>
  <si>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</si>
  <si>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</si>
  <si>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</si>
  <si>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</si>
  <si>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</si>
  <si>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</si>
  <si>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</si>
  <si>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</si>
  <si>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</si>
  <si>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</si>
  <si>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</si>
  <si>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</si>
  <si>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</si>
  <si>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</si>
  <si>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</si>
  <si>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</si>
  <si>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</si>
  <si>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</si>
  <si>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</si>
  <si>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</si>
  <si>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</si>
  <si>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</si>
  <si>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</si>
  <si>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</si>
  <si>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</si>
  <si>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</si>
  <si>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</si>
  <si>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</si>
  <si>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</si>
  <si>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</si>
  <si>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</si>
  <si>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</si>
  <si>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</si>
  <si>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</si>
  <si>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</si>
  <si>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</si>
  <si>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</si>
  <si>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</si>
  <si>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</si>
  <si>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</si>
  <si>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</si>
  <si>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</si>
  <si>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</si>
  <si>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</si>
  <si>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</si>
  <si>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</si>
  <si>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</si>
  <si>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</si>
  <si>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</si>
  <si>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</si>
  <si>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</si>
  <si>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</si>
  <si>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</si>
  <si>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</si>
  <si>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</si>
  <si>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</si>
  <si>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</si>
  <si>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</si>
  <si>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</si>
  <si>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</si>
  <si>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</si>
  <si>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</si>
  <si>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</si>
  <si>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</si>
  <si>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</si>
  <si>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</si>
  <si>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</si>
  <si>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</si>
  <si>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</si>
  <si>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</si>
  <si>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</si>
  <si>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</si>
  <si>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</si>
  <si>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</si>
  <si>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</si>
  <si>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</si>
  <si>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</si>
  <si>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</si>
  <si>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</si>
  <si>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</si>
  <si>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</si>
  <si>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</si>
  <si>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</si>
  <si>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</si>
  <si>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</si>
  <si>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</si>
  <si>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</si>
  <si>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</si>
  <si>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</si>
  <si>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</si>
  <si>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</si>
  <si>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</si>
  <si>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</si>
  <si>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</si>
  <si>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</si>
  <si>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</si>
  <si>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</si>
  <si>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</si>
  <si>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</si>
  <si>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</si>
  <si>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</si>
  <si>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</si>
  <si>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</si>
  <si>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</si>
  <si>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</si>
  <si>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</si>
  <si>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</si>
  <si>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</si>
  <si>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</si>
  <si>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</si>
  <si>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</si>
  <si>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</si>
  <si>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</si>
  <si>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</si>
  <si>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</si>
  <si>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</si>
  <si>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</si>
  <si>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</si>
  <si>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</si>
  <si>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</si>
  <si>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</si>
  <si>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</si>
  <si>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</si>
  <si>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</si>
  <si>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</si>
  <si>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</si>
  <si>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</si>
  <si>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</si>
  <si>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</si>
  <si>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</si>
  <si>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</si>
  <si>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</si>
  <si>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</si>
  <si>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</si>
  <si>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</si>
  <si>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</si>
  <si>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</si>
  <si>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</si>
  <si>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</si>
  <si>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</si>
  <si>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</si>
  <si>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</si>
  <si>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</si>
  <si>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</si>
  <si>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</si>
  <si>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</si>
  <si>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</si>
  <si>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</si>
  <si>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</si>
  <si>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</si>
  <si>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</si>
  <si>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</si>
  <si>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</si>
  <si>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</si>
  <si>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</si>
  <si>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</si>
  <si>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</si>
  <si>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</si>
  <si>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</si>
  <si>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</si>
  <si>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</si>
  <si>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</si>
  <si>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</si>
  <si>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</si>
  <si>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</si>
  <si>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</si>
  <si>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</si>
  <si>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</si>
  <si>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</si>
  <si>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</si>
  <si>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</si>
  <si>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</si>
  <si>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</si>
  <si>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</si>
  <si>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</si>
  <si>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</si>
  <si>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</si>
  <si>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</si>
  <si>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</si>
  <si>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</si>
  <si>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</si>
  <si>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</si>
  <si>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</si>
  <si>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Vyr. finansininkė</t>
  </si>
  <si>
    <t>Nijolė Jukavičienė</t>
  </si>
  <si>
    <t>ketvirtinė</t>
  </si>
  <si>
    <t>Viršininkas</t>
  </si>
  <si>
    <t>Vidmantas Pupininkas</t>
  </si>
  <si>
    <t>2016 M. birželio 30 D.</t>
  </si>
  <si>
    <t>2016-06-20 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</si>
</sst>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1" t="s">
        <v>176</v>
      </c>
      <c r="K1" s="322"/>
      <c r="L1" s="32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2"/>
      <c r="K2" s="322"/>
      <c r="L2" s="32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2"/>
      <c r="K3" s="322"/>
      <c r="L3" s="32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2"/>
      <c r="K4" s="322"/>
      <c r="L4" s="32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2"/>
      <c r="K5" s="322"/>
      <c r="L5" s="32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8"/>
      <c r="H6" s="339"/>
      <c r="I6" s="339"/>
      <c r="J6" s="339"/>
      <c r="K6" s="33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3" t="s">
        <v>173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4" t="s">
        <v>161</v>
      </c>
      <c r="H8" s="344"/>
      <c r="I8" s="344"/>
      <c r="J8" s="344"/>
      <c r="K8" s="34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2" t="s">
        <v>163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3" t="s">
        <v>164</v>
      </c>
      <c r="H10" s="343"/>
      <c r="I10" s="343"/>
      <c r="J10" s="343"/>
      <c r="K10" s="34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5" t="s">
        <v>162</v>
      </c>
      <c r="H11" s="345"/>
      <c r="I11" s="345"/>
      <c r="J11" s="345"/>
      <c r="K11" s="3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2" t="s">
        <v>5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3" t="s">
        <v>165</v>
      </c>
      <c r="H15" s="343"/>
      <c r="I15" s="343"/>
      <c r="J15" s="343"/>
      <c r="K15" s="3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6" t="s">
        <v>166</v>
      </c>
      <c r="H16" s="336"/>
      <c r="I16" s="336"/>
      <c r="J16" s="336"/>
      <c r="K16" s="33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0"/>
      <c r="H17" s="341"/>
      <c r="I17" s="341"/>
      <c r="J17" s="341"/>
      <c r="K17" s="34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9"/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7" t="s">
        <v>7</v>
      </c>
      <c r="H25" s="33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5" t="s">
        <v>2</v>
      </c>
      <c r="B27" s="326"/>
      <c r="C27" s="327"/>
      <c r="D27" s="327"/>
      <c r="E27" s="327"/>
      <c r="F27" s="327"/>
      <c r="G27" s="330" t="s">
        <v>3</v>
      </c>
      <c r="H27" s="332" t="s">
        <v>143</v>
      </c>
      <c r="I27" s="334" t="s">
        <v>147</v>
      </c>
      <c r="J27" s="335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8"/>
      <c r="B28" s="329"/>
      <c r="C28" s="329"/>
      <c r="D28" s="329"/>
      <c r="E28" s="329"/>
      <c r="F28" s="329"/>
      <c r="G28" s="331"/>
      <c r="H28" s="333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9" t="s">
        <v>139</v>
      </c>
      <c r="B29" s="310"/>
      <c r="C29" s="310"/>
      <c r="D29" s="310"/>
      <c r="E29" s="310"/>
      <c r="F29" s="3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2">
        <v>1</v>
      </c>
      <c r="B90" s="313"/>
      <c r="C90" s="313"/>
      <c r="D90" s="313"/>
      <c r="E90" s="313"/>
      <c r="F90" s="3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4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1" t="s">
        <v>176</v>
      </c>
      <c r="K1" s="322"/>
      <c r="L1" s="32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2"/>
      <c r="K2" s="322"/>
      <c r="L2" s="32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2"/>
      <c r="K3" s="322"/>
      <c r="L3" s="32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2"/>
      <c r="K4" s="322"/>
      <c r="L4" s="32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2"/>
      <c r="K5" s="322"/>
      <c r="L5" s="32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8"/>
      <c r="H6" s="339"/>
      <c r="I6" s="339"/>
      <c r="J6" s="339"/>
      <c r="K6" s="33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3" t="s">
        <v>173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4" t="s">
        <v>161</v>
      </c>
      <c r="H8" s="344"/>
      <c r="I8" s="344"/>
      <c r="J8" s="344"/>
      <c r="K8" s="34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2" t="s">
        <v>163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3" t="s">
        <v>164</v>
      </c>
      <c r="H10" s="343"/>
      <c r="I10" s="343"/>
      <c r="J10" s="343"/>
      <c r="K10" s="34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5" t="s">
        <v>162</v>
      </c>
      <c r="H11" s="345"/>
      <c r="I11" s="345"/>
      <c r="J11" s="345"/>
      <c r="K11" s="3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2" t="s">
        <v>5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3" t="s">
        <v>165</v>
      </c>
      <c r="H15" s="343"/>
      <c r="I15" s="343"/>
      <c r="J15" s="343"/>
      <c r="K15" s="3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6" t="s">
        <v>166</v>
      </c>
      <c r="H16" s="336"/>
      <c r="I16" s="336"/>
      <c r="J16" s="336"/>
      <c r="K16" s="33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0"/>
      <c r="H17" s="341"/>
      <c r="I17" s="341"/>
      <c r="J17" s="341"/>
      <c r="K17" s="34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6"/>
      <c r="D19" s="347"/>
      <c r="E19" s="347"/>
      <c r="F19" s="347"/>
      <c r="G19" s="347"/>
      <c r="H19" s="347"/>
      <c r="I19" s="34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9" t="s">
        <v>179</v>
      </c>
      <c r="D20" s="320"/>
      <c r="E20" s="320"/>
      <c r="F20" s="320"/>
      <c r="G20" s="320"/>
      <c r="H20" s="320"/>
      <c r="I20" s="32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9" t="s">
        <v>180</v>
      </c>
      <c r="D21" s="320"/>
      <c r="E21" s="320"/>
      <c r="F21" s="320"/>
      <c r="G21" s="320"/>
      <c r="H21" s="320"/>
      <c r="I21" s="32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9" t="s">
        <v>178</v>
      </c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7" t="s">
        <v>7</v>
      </c>
      <c r="H25" s="33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5" t="s">
        <v>2</v>
      </c>
      <c r="B27" s="326"/>
      <c r="C27" s="327"/>
      <c r="D27" s="327"/>
      <c r="E27" s="327"/>
      <c r="F27" s="327"/>
      <c r="G27" s="330" t="s">
        <v>3</v>
      </c>
      <c r="H27" s="332" t="s">
        <v>143</v>
      </c>
      <c r="I27" s="334" t="s">
        <v>147</v>
      </c>
      <c r="J27" s="335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8"/>
      <c r="B28" s="329"/>
      <c r="C28" s="329"/>
      <c r="D28" s="329"/>
      <c r="E28" s="329"/>
      <c r="F28" s="329"/>
      <c r="G28" s="331"/>
      <c r="H28" s="333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9" t="s">
        <v>139</v>
      </c>
      <c r="B29" s="310"/>
      <c r="C29" s="310"/>
      <c r="D29" s="310"/>
      <c r="E29" s="310"/>
      <c r="F29" s="3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2">
        <v>1</v>
      </c>
      <c r="B90" s="313"/>
      <c r="C90" s="313"/>
      <c r="D90" s="313"/>
      <c r="E90" s="313"/>
      <c r="F90" s="3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4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147" zoomScaleNormal="100" zoomScaleSheetLayoutView="120" workbookViewId="0">
      <selection activeCell="V55" sqref="V5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38" t="s">
        <v>191</v>
      </c>
      <c r="H6" s="339"/>
      <c r="I6" s="339"/>
      <c r="J6" s="339"/>
      <c r="K6" s="33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3" t="s">
        <v>173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44" t="s">
        <v>161</v>
      </c>
      <c r="H8" s="344"/>
      <c r="I8" s="344"/>
      <c r="J8" s="344"/>
      <c r="K8" s="34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42" t="s">
        <v>201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43" t="s">
        <v>198</v>
      </c>
      <c r="H10" s="343"/>
      <c r="I10" s="343"/>
      <c r="J10" s="343"/>
      <c r="K10" s="34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5" t="s">
        <v>162</v>
      </c>
      <c r="H11" s="345"/>
      <c r="I11" s="345"/>
      <c r="J11" s="345"/>
      <c r="K11" s="3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42" t="s">
        <v>5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3" t="s">
        <v>202</v>
      </c>
      <c r="H15" s="343"/>
      <c r="I15" s="343"/>
      <c r="J15" s="343"/>
      <c r="K15" s="343"/>
      <c r="M15" s="3"/>
      <c r="N15" s="3"/>
      <c r="O15" s="3"/>
      <c r="P15" s="3"/>
    </row>
    <row r="16" spans="1:36" ht="11.25" customHeight="1">
      <c r="G16" s="336" t="s">
        <v>166</v>
      </c>
      <c r="H16" s="336"/>
      <c r="I16" s="336"/>
      <c r="J16" s="336"/>
      <c r="K16" s="336"/>
      <c r="M16" s="3"/>
      <c r="N16" s="3"/>
      <c r="O16" s="3"/>
      <c r="P16" s="3"/>
    </row>
    <row r="17" spans="1:17">
      <c r="A17" s="5"/>
      <c r="B17" s="169"/>
      <c r="C17" s="169"/>
      <c r="D17" s="169"/>
      <c r="E17" s="320"/>
      <c r="F17" s="320"/>
      <c r="G17" s="320"/>
      <c r="H17" s="320"/>
      <c r="I17" s="320"/>
      <c r="J17" s="320"/>
      <c r="K17" s="320"/>
      <c r="L17" s="169"/>
      <c r="M17" s="3"/>
      <c r="N17" s="3"/>
      <c r="O17" s="3"/>
      <c r="P17" s="3"/>
    </row>
    <row r="18" spans="1:17" ht="12" customHeight="1">
      <c r="A18" s="308" t="s">
        <v>177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6"/>
      <c r="D22" s="348"/>
      <c r="E22" s="348"/>
      <c r="F22" s="348"/>
      <c r="G22" s="348"/>
      <c r="H22" s="348"/>
      <c r="I22" s="34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7" t="s">
        <v>7</v>
      </c>
      <c r="H25" s="337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5" t="s">
        <v>2</v>
      </c>
      <c r="B27" s="326"/>
      <c r="C27" s="327"/>
      <c r="D27" s="327"/>
      <c r="E27" s="327"/>
      <c r="F27" s="327"/>
      <c r="G27" s="330" t="s">
        <v>3</v>
      </c>
      <c r="H27" s="332" t="s">
        <v>143</v>
      </c>
      <c r="I27" s="334" t="s">
        <v>147</v>
      </c>
      <c r="J27" s="335"/>
      <c r="K27" s="317" t="s">
        <v>144</v>
      </c>
      <c r="L27" s="315" t="s">
        <v>168</v>
      </c>
      <c r="M27" s="105"/>
      <c r="N27" s="3"/>
      <c r="O27" s="3"/>
      <c r="P27" s="3"/>
    </row>
    <row r="28" spans="1:17" ht="46.5" customHeight="1">
      <c r="A28" s="328"/>
      <c r="B28" s="329"/>
      <c r="C28" s="329"/>
      <c r="D28" s="329"/>
      <c r="E28" s="329"/>
      <c r="F28" s="329"/>
      <c r="G28" s="331"/>
      <c r="H28" s="333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</row>
    <row r="29" spans="1:17" ht="11.25" customHeight="1">
      <c r="A29" s="309" t="s">
        <v>139</v>
      </c>
      <c r="B29" s="310"/>
      <c r="C29" s="310"/>
      <c r="D29" s="310"/>
      <c r="E29" s="310"/>
      <c r="F29" s="3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215200</v>
      </c>
      <c r="J30" s="251">
        <f>SUM(J31+J41+J62+J83+J91+J107+J130+J146+J155)</f>
        <v>107600</v>
      </c>
      <c r="K30" s="252">
        <f>SUM(K31+K41+K62+K83+K91+K107+K130+K146+K155)</f>
        <v>105782.22000000002</v>
      </c>
      <c r="L30" s="251">
        <f>SUM(L31+L41+L62+L83+L91+L107+L130+L146+L155)</f>
        <v>105782.22000000002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204590</v>
      </c>
      <c r="J31" s="251">
        <f>SUM(J32+J37)</f>
        <v>102300</v>
      </c>
      <c r="K31" s="253">
        <f>SUM(K32+K37)</f>
        <v>101397.01000000001</v>
      </c>
      <c r="L31" s="254">
        <f>SUM(L32+L37)</f>
        <v>101397.01000000001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156200</v>
      </c>
      <c r="J32" s="255">
        <f t="shared" ref="J32:L33" si="0">SUM(J33)</f>
        <v>78100</v>
      </c>
      <c r="K32" s="256">
        <f t="shared" si="0"/>
        <v>77442.86</v>
      </c>
      <c r="L32" s="255">
        <f t="shared" si="0"/>
        <v>77442.86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156200</v>
      </c>
      <c r="J33" s="255">
        <f t="shared" si="0"/>
        <v>78100</v>
      </c>
      <c r="K33" s="256">
        <f t="shared" si="0"/>
        <v>77442.86</v>
      </c>
      <c r="L33" s="255">
        <f t="shared" si="0"/>
        <v>77442.86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156200</v>
      </c>
      <c r="J34" s="255">
        <f>SUM(J35:J36)</f>
        <v>78100</v>
      </c>
      <c r="K34" s="256">
        <f>SUM(K35:K36)</f>
        <v>77442.86</v>
      </c>
      <c r="L34" s="255">
        <f>SUM(L35:L36)</f>
        <v>77442.86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156200</v>
      </c>
      <c r="J35" s="250">
        <v>78100</v>
      </c>
      <c r="K35" s="250">
        <v>77442.86</v>
      </c>
      <c r="L35" s="250">
        <v>77442.86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48390</v>
      </c>
      <c r="J37" s="255">
        <f t="shared" ref="J37:L38" si="1">J38</f>
        <v>24200</v>
      </c>
      <c r="K37" s="256">
        <f t="shared" si="1"/>
        <v>23954.15</v>
      </c>
      <c r="L37" s="255">
        <f t="shared" si="1"/>
        <v>23954.15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48390</v>
      </c>
      <c r="J38" s="255">
        <f t="shared" si="1"/>
        <v>24200</v>
      </c>
      <c r="K38" s="255">
        <f t="shared" si="1"/>
        <v>23954.15</v>
      </c>
      <c r="L38" s="255">
        <f t="shared" si="1"/>
        <v>23954.15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48390</v>
      </c>
      <c r="J39" s="255">
        <f>J40</f>
        <v>24200</v>
      </c>
      <c r="K39" s="255">
        <f>K40</f>
        <v>23954.15</v>
      </c>
      <c r="L39" s="255">
        <f>L40</f>
        <v>23954.15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48390</v>
      </c>
      <c r="J40" s="250">
        <v>24200</v>
      </c>
      <c r="K40" s="250">
        <v>23954.15</v>
      </c>
      <c r="L40" s="250">
        <v>23954.15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10610</v>
      </c>
      <c r="J41" s="259">
        <f t="shared" si="2"/>
        <v>5300</v>
      </c>
      <c r="K41" s="258">
        <f t="shared" si="2"/>
        <v>4385.21</v>
      </c>
      <c r="L41" s="258">
        <f t="shared" si="2"/>
        <v>4385.21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10610</v>
      </c>
      <c r="J42" s="256">
        <f t="shared" si="2"/>
        <v>5300</v>
      </c>
      <c r="K42" s="255">
        <f t="shared" si="2"/>
        <v>4385.21</v>
      </c>
      <c r="L42" s="256">
        <f t="shared" si="2"/>
        <v>4385.21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10610</v>
      </c>
      <c r="J43" s="256">
        <f t="shared" si="2"/>
        <v>5300</v>
      </c>
      <c r="K43" s="260">
        <f t="shared" si="2"/>
        <v>4385.21</v>
      </c>
      <c r="L43" s="260">
        <f t="shared" si="2"/>
        <v>4385.21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10610</v>
      </c>
      <c r="J44" s="262">
        <f>SUM(J45:J61)-J53</f>
        <v>5300</v>
      </c>
      <c r="K44" s="262">
        <f>SUM(K45:K61)-K53</f>
        <v>4385.21</v>
      </c>
      <c r="L44" s="263">
        <f>SUM(L45:L61)-L53</f>
        <v>4385.21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110</v>
      </c>
      <c r="J47" s="250">
        <v>60</v>
      </c>
      <c r="K47" s="250">
        <v>43.45</v>
      </c>
      <c r="L47" s="250">
        <v>43.45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6000</v>
      </c>
      <c r="J48" s="250">
        <v>2700</v>
      </c>
      <c r="K48" s="250">
        <v>2193.5100000000002</v>
      </c>
      <c r="L48" s="250">
        <v>2193.5100000000002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1100</v>
      </c>
      <c r="J51" s="250">
        <v>0</v>
      </c>
      <c r="K51" s="250">
        <v>0</v>
      </c>
      <c r="L51" s="250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0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1000</v>
      </c>
      <c r="J56" s="250">
        <v>500</v>
      </c>
      <c r="K56" s="250">
        <v>134.83000000000001</v>
      </c>
      <c r="L56" s="250">
        <v>134.83000000000001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2400</v>
      </c>
      <c r="J60" s="250">
        <v>2040</v>
      </c>
      <c r="K60" s="250">
        <v>2013.42</v>
      </c>
      <c r="L60" s="250">
        <v>2013.42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12">
        <v>1</v>
      </c>
      <c r="B88" s="313"/>
      <c r="C88" s="313"/>
      <c r="D88" s="313"/>
      <c r="E88" s="313"/>
      <c r="F88" s="314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04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0</v>
      </c>
      <c r="J146" s="266">
        <f>J147</f>
        <v>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0</v>
      </c>
      <c r="J147" s="266">
        <f>J148+J152</f>
        <v>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0</v>
      </c>
      <c r="J148" s="268">
        <f>J149</f>
        <v>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0</v>
      </c>
      <c r="J149" s="266">
        <f>SUM(J150:J151)</f>
        <v>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/>
      <c r="J151" s="282"/>
      <c r="K151" s="282"/>
      <c r="L151" s="28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01">
        <v>1</v>
      </c>
      <c r="B169" s="302"/>
      <c r="C169" s="302"/>
      <c r="D169" s="302"/>
      <c r="E169" s="302"/>
      <c r="F169" s="303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04">
        <v>1</v>
      </c>
      <c r="B207" s="302"/>
      <c r="C207" s="302"/>
      <c r="D207" s="302"/>
      <c r="E207" s="302"/>
      <c r="F207" s="303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04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04">
        <v>1</v>
      </c>
      <c r="B286" s="302"/>
      <c r="C286" s="302"/>
      <c r="D286" s="302"/>
      <c r="E286" s="302"/>
      <c r="F286" s="303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04">
        <v>1</v>
      </c>
      <c r="B327" s="302"/>
      <c r="C327" s="302"/>
      <c r="D327" s="302"/>
      <c r="E327" s="302"/>
      <c r="F327" s="303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215200</v>
      </c>
      <c r="J344" s="293">
        <f>SUM(J30+J172)</f>
        <v>107600</v>
      </c>
      <c r="K344" s="293">
        <f>SUM(K30+K172)</f>
        <v>105782.22000000002</v>
      </c>
      <c r="L344" s="294">
        <f>SUM(L30+L172)</f>
        <v>105782.22000000002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2016-04-19T11:52:51Z</cp:lastPrinted>
  <dcterms:created xsi:type="dcterms:W3CDTF">2004-04-07T10:43:01Z</dcterms:created>
  <dcterms:modified xsi:type="dcterms:W3CDTF">2016-07-20T06:15:32Z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