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44" i="3"/>
  <c r="L43" s="1"/>
  <c r="L42" s="1"/>
  <c r="L41" s="1"/>
  <c r="I34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K173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 s="1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31" i="3" l="1"/>
  <c r="J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30" l="1"/>
  <c r="K344" s="1"/>
  <c r="J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J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<sst xmlns="http://schemas.openxmlformats.org/spreadsheetml/2006/main" count="1050" uniqueCount="204">
  <si>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</si>
  <si>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</si>
  <si>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</si>
  <si>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</si>
  <si>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</si>
  <si>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</si>
  <si>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</si>
  <si>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</si>
  <si>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</si>
  <si>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</si>
  <si>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</si>
  <si>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</si>
  <si>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</si>
  <si>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</si>
  <si>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</si>
  <si>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</si>
  <si>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</si>
  <si>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</si>
  <si>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</si>
  <si>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</si>
  <si>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</si>
  <si>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</si>
  <si>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</si>
  <si>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</si>
  <si>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</si>
  <si>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</si>
  <si>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</si>
  <si>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</si>
  <si>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</si>
  <si>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</si>
  <si>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</si>
  <si>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</si>
  <si>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</si>
  <si>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</si>
  <si>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</si>
  <si>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</si>
  <si>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</si>
  <si>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</si>
  <si>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</si>
  <si>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</si>
  <si>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</si>
  <si>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</si>
  <si>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</si>
  <si>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</si>
  <si>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</si>
  <si>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</si>
  <si>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</si>
  <si>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</si>
  <si>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</si>
  <si>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</si>
  <si>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</si>
  <si>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</si>
  <si>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</si>
  <si>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</si>
  <si>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</si>
  <si>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</si>
  <si>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</si>
  <si>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</si>
  <si>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</si>
  <si>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</si>
  <si>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</si>
  <si>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</si>
  <si>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</si>
  <si>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</si>
  <si>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</si>
  <si>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</si>
  <si>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</si>
  <si>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</si>
  <si>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</si>
  <si>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</si>
  <si>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</si>
  <si>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</si>
  <si>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</si>
  <si>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</si>
  <si>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</si>
  <si>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</si>
  <si>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</si>
  <si>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</si>
  <si>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</si>
  <si>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</si>
  <si>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</si>
  <si>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</si>
  <si>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</si>
  <si>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</si>
  <si>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</si>
  <si>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</si>
  <si>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</si>
  <si>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</si>
  <si>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</si>
  <si>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</si>
  <si>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</si>
  <si>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</si>
  <si>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</si>
  <si>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</si>
  <si>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</si>
  <si>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</si>
  <si>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</si>
  <si>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</si>
  <si>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</si>
  <si>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</si>
  <si>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</si>
  <si>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</si>
  <si>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</si>
  <si>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</si>
  <si>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</si>
  <si>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</si>
  <si>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</si>
  <si>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</si>
  <si>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</si>
  <si>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</si>
  <si>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</si>
  <si>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</si>
  <si>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</si>
  <si>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</si>
  <si>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</si>
  <si>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</si>
  <si>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</si>
  <si>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</si>
  <si>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</si>
  <si>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</si>
  <si>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</si>
  <si>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</si>
  <si>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</si>
  <si>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</si>
  <si>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</si>
  <si>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</si>
  <si>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</si>
  <si>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</si>
  <si>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</si>
  <si>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</si>
  <si>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</si>
  <si>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</si>
  <si>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</si>
  <si>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</si>
  <si>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</si>
  <si>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</si>
  <si>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</si>
  <si>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</si>
  <si>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</si>
  <si>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</si>
  <si>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</si>
  <si>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</si>
  <si>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</si>
  <si>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</si>
  <si>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</si>
  <si>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</si>
  <si>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</si>
  <si>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</si>
  <si>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</si>
  <si>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</si>
  <si>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</si>
  <si>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</si>
  <si>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</si>
  <si>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</si>
  <si>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</si>
  <si>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</si>
  <si>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</si>
  <si>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</si>
  <si>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</si>
  <si>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</si>
  <si>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</si>
  <si>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</si>
  <si>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</si>
  <si>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</si>
  <si>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</si>
  <si>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</si>
  <si>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</si>
  <si>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</si>
  <si>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</si>
  <si>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</si>
  <si>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</si>
  <si>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</si>
  <si>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</si>
  <si>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</si>
  <si>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</si>
  <si>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</si>
  <si>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</si>
  <si>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</si>
  <si>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</si>
  <si>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</si>
  <si>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</si>
  <si>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</si>
  <si>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</si>
  <si>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</si>
  <si>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</si>
  <si>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</si>
  <si>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</si>
  <si>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</si>
  <si>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</si>
  <si>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</si>
  <si>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</si>
  <si>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</si>
  <si>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</si>
  <si>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</si>
  <si>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</si>
  <si>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</si>
  <si>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Nijolė Jukavičienė</t>
  </si>
  <si>
    <t>Viršininkas</t>
  </si>
  <si>
    <t>Vidmantas Pupininkas</t>
  </si>
  <si>
    <t>5SB(SP)</t>
  </si>
  <si>
    <t>ketvirtinė</t>
  </si>
  <si>
    <t>Buhalterė</t>
  </si>
  <si>
    <t>2017-07-17   Nr. _________</t>
  </si>
  <si>
    <t>2017 M. birželio 30 D.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</si>
</sst>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/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6" t="s">
        <v>176</v>
      </c>
      <c r="K1" s="317"/>
      <c r="L1" s="31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7"/>
      <c r="K2" s="317"/>
      <c r="L2" s="31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7"/>
      <c r="K3" s="317"/>
      <c r="L3" s="31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7"/>
      <c r="K4" s="317"/>
      <c r="L4" s="31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7"/>
      <c r="K5" s="317"/>
      <c r="L5" s="31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33"/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7" t="s">
        <v>163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8" t="s">
        <v>164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8" t="s">
        <v>165</v>
      </c>
      <c r="H15" s="338"/>
      <c r="I15" s="338"/>
      <c r="J15" s="338"/>
      <c r="K15" s="3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5"/>
      <c r="H17" s="336"/>
      <c r="I17" s="336"/>
      <c r="J17" s="336"/>
      <c r="K17" s="33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4" t="s">
        <v>179</v>
      </c>
      <c r="D20" s="315"/>
      <c r="E20" s="315"/>
      <c r="F20" s="315"/>
      <c r="G20" s="315"/>
      <c r="H20" s="315"/>
      <c r="I20" s="31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4" t="s">
        <v>180</v>
      </c>
      <c r="D21" s="315"/>
      <c r="E21" s="315"/>
      <c r="F21" s="315"/>
      <c r="G21" s="315"/>
      <c r="H21" s="315"/>
      <c r="I21" s="31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4" t="s">
        <v>178</v>
      </c>
      <c r="D22" s="315"/>
      <c r="E22" s="315"/>
      <c r="F22" s="315"/>
      <c r="G22" s="315"/>
      <c r="H22" s="315"/>
      <c r="I22" s="31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6">
        <v>1</v>
      </c>
      <c r="B54" s="297"/>
      <c r="C54" s="297"/>
      <c r="D54" s="297"/>
      <c r="E54" s="297"/>
      <c r="F54" s="29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9">
        <v>1</v>
      </c>
      <c r="B131" s="297"/>
      <c r="C131" s="297"/>
      <c r="D131" s="297"/>
      <c r="E131" s="297"/>
      <c r="F131" s="29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6">
        <v>1</v>
      </c>
      <c r="B171" s="297"/>
      <c r="C171" s="297"/>
      <c r="D171" s="297"/>
      <c r="E171" s="297"/>
      <c r="F171" s="29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9">
        <v>1</v>
      </c>
      <c r="B208" s="297"/>
      <c r="C208" s="297"/>
      <c r="D208" s="297"/>
      <c r="E208" s="297"/>
      <c r="F208" s="29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9">
        <v>1</v>
      </c>
      <c r="B247" s="297"/>
      <c r="C247" s="297"/>
      <c r="D247" s="297"/>
      <c r="E247" s="297"/>
      <c r="F247" s="29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9">
        <v>1</v>
      </c>
      <c r="B288" s="297"/>
      <c r="C288" s="297"/>
      <c r="D288" s="297"/>
      <c r="E288" s="297"/>
      <c r="F288" s="29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9">
        <v>1</v>
      </c>
      <c r="B330" s="297"/>
      <c r="C330" s="297"/>
      <c r="D330" s="297"/>
      <c r="E330" s="297"/>
      <c r="F330" s="29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139" zoomScaleNormal="100" zoomScaleSheetLayoutView="120" workbookViewId="0">
      <selection activeCell="T47" sqref="T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33" t="s">
        <v>191</v>
      </c>
      <c r="H6" s="334"/>
      <c r="I6" s="334"/>
      <c r="J6" s="334"/>
      <c r="K6" s="33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8" t="s">
        <v>173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9" t="s">
        <v>161</v>
      </c>
      <c r="H8" s="339"/>
      <c r="I8" s="339"/>
      <c r="J8" s="339"/>
      <c r="K8" s="33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7" t="s">
        <v>203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8" t="s">
        <v>200</v>
      </c>
      <c r="H10" s="338"/>
      <c r="I10" s="338"/>
      <c r="J10" s="338"/>
      <c r="K10" s="33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40" t="s">
        <v>162</v>
      </c>
      <c r="H11" s="340"/>
      <c r="I11" s="340"/>
      <c r="J11" s="340"/>
      <c r="K11" s="34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37" t="s">
        <v>5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8" t="s">
        <v>202</v>
      </c>
      <c r="H15" s="338"/>
      <c r="I15" s="338"/>
      <c r="J15" s="338"/>
      <c r="K15" s="338"/>
      <c r="M15" s="3"/>
      <c r="N15" s="3"/>
      <c r="O15" s="3"/>
      <c r="P15" s="3"/>
    </row>
    <row r="16" spans="1:36" ht="11.25" customHeight="1">
      <c r="G16" s="331" t="s">
        <v>166</v>
      </c>
      <c r="H16" s="331"/>
      <c r="I16" s="331"/>
      <c r="J16" s="331"/>
      <c r="K16" s="331"/>
      <c r="M16" s="3"/>
      <c r="N16" s="3"/>
      <c r="O16" s="3"/>
      <c r="P16" s="3"/>
    </row>
    <row r="17" spans="1:17">
      <c r="A17" s="5"/>
      <c r="B17" s="169"/>
      <c r="C17" s="169"/>
      <c r="D17" s="169"/>
      <c r="E17" s="315"/>
      <c r="F17" s="315"/>
      <c r="G17" s="315"/>
      <c r="H17" s="315"/>
      <c r="I17" s="315"/>
      <c r="J17" s="315"/>
      <c r="K17" s="315"/>
      <c r="L17" s="169"/>
      <c r="M17" s="3"/>
      <c r="N17" s="3"/>
      <c r="O17" s="3"/>
      <c r="P17" s="3"/>
    </row>
    <row r="18" spans="1:17" ht="12" customHeight="1">
      <c r="A18" s="303" t="s">
        <v>177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199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32" t="s">
        <v>7</v>
      </c>
      <c r="H25" s="33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20" t="s">
        <v>2</v>
      </c>
      <c r="B27" s="321"/>
      <c r="C27" s="322"/>
      <c r="D27" s="322"/>
      <c r="E27" s="322"/>
      <c r="F27" s="322"/>
      <c r="G27" s="325" t="s">
        <v>3</v>
      </c>
      <c r="H27" s="327" t="s">
        <v>143</v>
      </c>
      <c r="I27" s="329" t="s">
        <v>147</v>
      </c>
      <c r="J27" s="330"/>
      <c r="K27" s="312" t="s">
        <v>144</v>
      </c>
      <c r="L27" s="310" t="s">
        <v>168</v>
      </c>
      <c r="M27" s="105"/>
      <c r="N27" s="3"/>
      <c r="O27" s="3"/>
      <c r="P27" s="3"/>
    </row>
    <row r="28" spans="1:17" ht="46.5" customHeight="1">
      <c r="A28" s="323"/>
      <c r="B28" s="324"/>
      <c r="C28" s="324"/>
      <c r="D28" s="324"/>
      <c r="E28" s="324"/>
      <c r="F28" s="324"/>
      <c r="G28" s="326"/>
      <c r="H28" s="328"/>
      <c r="I28" s="182" t="s">
        <v>142</v>
      </c>
      <c r="J28" s="183" t="s">
        <v>141</v>
      </c>
      <c r="K28" s="313"/>
      <c r="L28" s="311"/>
      <c r="M28" s="3"/>
      <c r="N28" s="3"/>
      <c r="O28" s="3"/>
      <c r="P28" s="3"/>
      <c r="Q28" s="3"/>
    </row>
    <row r="29" spans="1:1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100</v>
      </c>
      <c r="J30" s="250">
        <f>SUM(J31+J41+J62+J83+J91+J107+J130+J146+J155)</f>
        <v>40</v>
      </c>
      <c r="K30" s="251">
        <f>SUM(K31+K41+K62+K83+K91+K107+K130+K146+K155)</f>
        <v>0</v>
      </c>
      <c r="L30" s="25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0</v>
      </c>
      <c r="J31" s="250">
        <f>SUM(J32+J37)</f>
        <v>0</v>
      </c>
      <c r="K31" s="252">
        <f>SUM(K32+K37)</f>
        <v>0</v>
      </c>
      <c r="L31" s="25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0</v>
      </c>
      <c r="J32" s="254">
        <f t="shared" ref="J32:L33" si="0">SUM(J33)</f>
        <v>0</v>
      </c>
      <c r="K32" s="255">
        <f t="shared" si="0"/>
        <v>0</v>
      </c>
      <c r="L32" s="254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0</v>
      </c>
      <c r="J33" s="254">
        <f t="shared" si="0"/>
        <v>0</v>
      </c>
      <c r="K33" s="255">
        <f t="shared" si="0"/>
        <v>0</v>
      </c>
      <c r="L33" s="254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0</v>
      </c>
      <c r="J34" s="254">
        <f>SUM(J35:J36)</f>
        <v>0</v>
      </c>
      <c r="K34" s="255">
        <f>SUM(K35:K36)</f>
        <v>0</v>
      </c>
      <c r="L34" s="254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/>
      <c r="J35" s="257"/>
      <c r="K35" s="257"/>
      <c r="L35" s="257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0</v>
      </c>
      <c r="J37" s="254">
        <f t="shared" ref="J37:L38" si="1">J38</f>
        <v>0</v>
      </c>
      <c r="K37" s="255">
        <f t="shared" si="1"/>
        <v>0</v>
      </c>
      <c r="L37" s="254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0</v>
      </c>
      <c r="J38" s="254">
        <f t="shared" si="1"/>
        <v>0</v>
      </c>
      <c r="K38" s="254">
        <f t="shared" si="1"/>
        <v>0</v>
      </c>
      <c r="L38" s="254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0</v>
      </c>
      <c r="J39" s="254">
        <f>J40</f>
        <v>0</v>
      </c>
      <c r="K39" s="254">
        <f>K40</f>
        <v>0</v>
      </c>
      <c r="L39" s="254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57"/>
      <c r="K40" s="257"/>
      <c r="L40" s="25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100</v>
      </c>
      <c r="J41" s="260">
        <f t="shared" si="2"/>
        <v>40</v>
      </c>
      <c r="K41" s="259">
        <f t="shared" si="2"/>
        <v>0</v>
      </c>
      <c r="L41" s="259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100</v>
      </c>
      <c r="J42" s="255">
        <f t="shared" si="2"/>
        <v>40</v>
      </c>
      <c r="K42" s="254">
        <f t="shared" si="2"/>
        <v>0</v>
      </c>
      <c r="L42" s="255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100</v>
      </c>
      <c r="J43" s="255">
        <f t="shared" si="2"/>
        <v>40</v>
      </c>
      <c r="K43" s="261">
        <f t="shared" si="2"/>
        <v>0</v>
      </c>
      <c r="L43" s="261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100</v>
      </c>
      <c r="J44" s="263">
        <f>SUM(J45:J61)-J53</f>
        <v>40</v>
      </c>
      <c r="K44" s="263">
        <f>SUM(K45:K61)-K53</f>
        <v>0</v>
      </c>
      <c r="L44" s="264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/>
      <c r="J47" s="257"/>
      <c r="K47" s="257"/>
      <c r="L47" s="25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/>
      <c r="J48" s="257"/>
      <c r="K48" s="257"/>
      <c r="L48" s="25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100</v>
      </c>
      <c r="J51" s="257">
        <v>40</v>
      </c>
      <c r="K51" s="257">
        <v>0</v>
      </c>
      <c r="L51" s="257">
        <v>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296">
        <v>1</v>
      </c>
      <c r="B53" s="297"/>
      <c r="C53" s="297"/>
      <c r="D53" s="297"/>
      <c r="E53" s="297"/>
      <c r="F53" s="29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7"/>
      <c r="K61" s="257"/>
      <c r="L61" s="25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07">
        <v>1</v>
      </c>
      <c r="B88" s="308"/>
      <c r="C88" s="308"/>
      <c r="D88" s="308"/>
      <c r="E88" s="308"/>
      <c r="F88" s="30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299">
        <v>1</v>
      </c>
      <c r="B129" s="297"/>
      <c r="C129" s="297"/>
      <c r="D129" s="297"/>
      <c r="E129" s="297"/>
      <c r="F129" s="298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296">
        <v>1</v>
      </c>
      <c r="B169" s="297"/>
      <c r="C169" s="297"/>
      <c r="D169" s="297"/>
      <c r="E169" s="297"/>
      <c r="F169" s="298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299">
        <v>1</v>
      </c>
      <c r="B207" s="297"/>
      <c r="C207" s="297"/>
      <c r="D207" s="297"/>
      <c r="E207" s="297"/>
      <c r="F207" s="298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299">
        <v>1</v>
      </c>
      <c r="B246" s="297"/>
      <c r="C246" s="297"/>
      <c r="D246" s="297"/>
      <c r="E246" s="297"/>
      <c r="F246" s="298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299">
        <v>1</v>
      </c>
      <c r="B286" s="297"/>
      <c r="C286" s="297"/>
      <c r="D286" s="297"/>
      <c r="E286" s="297"/>
      <c r="F286" s="298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299">
        <v>1</v>
      </c>
      <c r="B327" s="297"/>
      <c r="C327" s="297"/>
      <c r="D327" s="297"/>
      <c r="E327" s="297"/>
      <c r="F327" s="298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100</v>
      </c>
      <c r="J344" s="294">
        <f>SUM(J30+J172)</f>
        <v>40</v>
      </c>
      <c r="K344" s="294">
        <f>SUM(K30+K172)</f>
        <v>0</v>
      </c>
      <c r="L344" s="295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0" t="s">
        <v>133</v>
      </c>
      <c r="L348" s="300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201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1" t="s">
        <v>175</v>
      </c>
      <c r="E351" s="302"/>
      <c r="F351" s="302"/>
      <c r="G351" s="302"/>
      <c r="H351" s="241"/>
      <c r="I351" s="186" t="s">
        <v>132</v>
      </c>
      <c r="J351" s="5"/>
      <c r="K351" s="300" t="s">
        <v>133</v>
      </c>
      <c r="L351" s="300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A53:F53"/>
    <mergeCell ref="A88:F88"/>
    <mergeCell ref="H27:H28"/>
    <mergeCell ref="G16:K16"/>
    <mergeCell ref="C22:I22"/>
    <mergeCell ref="G25:H25"/>
    <mergeCell ref="A27:F28"/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2017-04-13T08:04:15Z</cp:lastPrinted>
  <dcterms:created xsi:type="dcterms:W3CDTF">2004-04-07T10:43:01Z</dcterms:created>
  <dcterms:modified xsi:type="dcterms:W3CDTF">2017-07-17T12:42:11Z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