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L44" i="3"/>
  <c r="I34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3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K173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 s="1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K31" i="3" l="1"/>
  <c r="J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K30" l="1"/>
  <c r="K344" s="1"/>
  <c r="J30"/>
  <c r="I344"/>
  <c r="K174" i="2"/>
  <c r="I344"/>
  <c r="L30"/>
  <c r="L344" s="1"/>
  <c r="K30"/>
  <c r="K344" s="1"/>
  <c r="J30"/>
  <c r="J344" s="1"/>
  <c r="I344" i="1"/>
  <c r="J172" i="3"/>
  <c r="L172"/>
  <c r="L344" s="1"/>
  <c r="I174" i="2"/>
  <c r="J344" i="3" l="1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<sst xmlns="http://schemas.openxmlformats.org/spreadsheetml/2006/main" count="1050" uniqueCount="204">
  <si>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</si>
  <si>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</si>
  <si>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</si>
  <si>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</si>
  <si>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</si>
  <si>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</si>
  <si>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</si>
  <si>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</si>
  <si>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</si>
  <si>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</si>
  <si>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</si>
  <si>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</si>
  <si>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</si>
  <si>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</si>
  <si>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</si>
  <si>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</si>
  <si>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</si>
  <si>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</si>
  <si>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</si>
  <si>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</si>
  <si>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</si>
  <si>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</si>
  <si>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</si>
  <si>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</si>
  <si>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</si>
  <si>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</si>
  <si>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</si>
  <si>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</si>
  <si>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</si>
  <si>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</si>
  <si>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</si>
  <si>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</si>
  <si>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</si>
  <si>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</si>
  <si>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</si>
  <si>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</si>
  <si>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</si>
  <si>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</si>
  <si>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</si>
  <si>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</si>
  <si>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</si>
  <si>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</si>
  <si>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</si>
  <si>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</si>
  <si>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</si>
  <si>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</si>
  <si>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</si>
  <si>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</si>
  <si>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</si>
  <si>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</si>
  <si>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</si>
  <si>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</si>
  <si>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</si>
  <si>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</si>
  <si>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</si>
  <si>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</si>
  <si>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</si>
  <si>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</si>
  <si>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</si>
  <si>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</si>
  <si>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</si>
  <si>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</si>
  <si>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</si>
  <si>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</si>
  <si>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</si>
  <si>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</si>
  <si>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</si>
  <si>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</si>
  <si>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</si>
  <si>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</si>
  <si>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</si>
  <si>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</si>
  <si>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</si>
  <si>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</si>
  <si>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</si>
  <si>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</si>
  <si>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</si>
  <si>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</si>
  <si>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</si>
  <si>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</si>
  <si>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</si>
  <si>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</si>
  <si>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</si>
  <si>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</si>
  <si>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</si>
  <si>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</si>
  <si>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</si>
  <si>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</si>
  <si>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</si>
  <si>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</si>
  <si>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</si>
  <si>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</si>
  <si>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</si>
  <si>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</si>
  <si>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</si>
  <si>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</si>
  <si>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</si>
  <si>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</si>
  <si>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</si>
  <si>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</si>
  <si>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</si>
  <si>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</si>
  <si>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</si>
  <si>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</si>
  <si>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</si>
  <si>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</si>
  <si>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</si>
  <si>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</si>
  <si>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</si>
  <si>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</si>
  <si>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</si>
  <si>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</si>
  <si>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</si>
  <si>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</si>
  <si>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</si>
  <si>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</si>
  <si>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</si>
  <si>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</si>
  <si>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</si>
  <si>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</si>
  <si>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</si>
  <si>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</si>
  <si>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</si>
  <si>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</si>
  <si>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</si>
  <si>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</si>
  <si>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</si>
  <si>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</si>
  <si>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</si>
  <si>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</si>
  <si>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</si>
  <si>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</si>
  <si>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</si>
  <si>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</si>
  <si>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</si>
  <si>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</si>
  <si>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</si>
  <si>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</si>
  <si>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</si>
  <si>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</si>
  <si>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</si>
  <si>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</si>
  <si>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</si>
  <si>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</si>
  <si>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</si>
  <si>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</si>
  <si>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</si>
  <si>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</si>
  <si>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</si>
  <si>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</si>
  <si>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</si>
  <si>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</si>
  <si>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</si>
  <si>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</si>
  <si>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</si>
  <si>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</si>
  <si>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</si>
  <si>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</si>
  <si>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</si>
  <si>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</si>
  <si>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</si>
  <si>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</si>
  <si>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</si>
  <si>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</si>
  <si>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</si>
  <si>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</si>
  <si>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</si>
  <si>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</si>
  <si>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</si>
  <si>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</si>
  <si>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</si>
  <si>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</si>
  <si>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</si>
  <si>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</si>
  <si>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</si>
  <si>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</si>
  <si>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</si>
  <si>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</si>
  <si>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</si>
  <si>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</si>
  <si>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</si>
  <si>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</si>
  <si>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</si>
  <si>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</si>
  <si>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</si>
  <si>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</si>
  <si>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</si>
  <si>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</si>
  <si>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</si>
  <si>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</si>
  <si>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</si>
  <si>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</si>
  <si>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</t>
  </si>
  <si>
    <t>03</t>
  </si>
  <si>
    <t>02</t>
  </si>
  <si>
    <t>01</t>
  </si>
  <si>
    <t>Vyr. finansininkė</t>
  </si>
  <si>
    <t>Nijolė Jukavičienė</t>
  </si>
  <si>
    <t>ketvirtinė</t>
  </si>
  <si>
    <t>Viršininkas</t>
  </si>
  <si>
    <t>Vidmantas Pupininkas</t>
  </si>
  <si>
    <t>5SB(SP)</t>
  </si>
  <si>
    <t>2016 M. rugsėjo 30 D.</t>
  </si>
  <si>
    <t>2016-10-19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</si>
</sst>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4" t="s">
        <v>179</v>
      </c>
      <c r="D20" s="315"/>
      <c r="E20" s="315"/>
      <c r="F20" s="315"/>
      <c r="G20" s="315"/>
      <c r="H20" s="315"/>
      <c r="I20" s="31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4" t="s">
        <v>180</v>
      </c>
      <c r="D21" s="315"/>
      <c r="E21" s="315"/>
      <c r="F21" s="315"/>
      <c r="G21" s="315"/>
      <c r="H21" s="315"/>
      <c r="I21" s="31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 t="s">
        <v>178</v>
      </c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Q50" sqref="Q5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33" t="s">
        <v>191</v>
      </c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37" t="s">
        <v>202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8" t="s">
        <v>198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38" t="s">
        <v>203</v>
      </c>
      <c r="H15" s="338"/>
      <c r="I15" s="338"/>
      <c r="J15" s="338"/>
      <c r="K15" s="338"/>
      <c r="M15" s="3"/>
      <c r="N15" s="3"/>
      <c r="O15" s="3"/>
      <c r="P15" s="3"/>
    </row>
    <row r="16" spans="1:3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</row>
    <row r="17" spans="1:17">
      <c r="A17" s="5"/>
      <c r="B17" s="169"/>
      <c r="C17" s="169"/>
      <c r="D17" s="169"/>
      <c r="E17" s="315"/>
      <c r="F17" s="315"/>
      <c r="G17" s="315"/>
      <c r="H17" s="315"/>
      <c r="I17" s="315"/>
      <c r="J17" s="315"/>
      <c r="K17" s="315"/>
      <c r="L17" s="169"/>
      <c r="M17" s="3"/>
      <c r="N17" s="3"/>
      <c r="O17" s="3"/>
      <c r="P17" s="3"/>
    </row>
    <row r="18" spans="1:17" ht="12" customHeight="1">
      <c r="A18" s="303" t="s">
        <v>177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 t="s">
        <v>192</v>
      </c>
      <c r="L23" s="15">
        <v>4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201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47" t="s">
        <v>193</v>
      </c>
      <c r="J25" s="248" t="s">
        <v>194</v>
      </c>
      <c r="K25" s="249" t="s">
        <v>195</v>
      </c>
      <c r="L25" s="249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</row>
    <row r="28" spans="1:1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</row>
    <row r="29" spans="1:1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200</v>
      </c>
      <c r="J30" s="250">
        <f>SUM(J31+J41+J62+J83+J91+J107+J130+J146+J155)</f>
        <v>150</v>
      </c>
      <c r="K30" s="251">
        <f>SUM(K31+K41+K62+K83+K91+K107+K130+K146+K155)</f>
        <v>0</v>
      </c>
      <c r="L30" s="25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0</v>
      </c>
      <c r="J31" s="250">
        <f>SUM(J32+J37)</f>
        <v>0</v>
      </c>
      <c r="K31" s="252">
        <f>SUM(K32+K37)</f>
        <v>0</v>
      </c>
      <c r="L31" s="25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0</v>
      </c>
      <c r="J32" s="254">
        <f t="shared" ref="J32:L33" si="0">SUM(J33)</f>
        <v>0</v>
      </c>
      <c r="K32" s="255">
        <f t="shared" si="0"/>
        <v>0</v>
      </c>
      <c r="L32" s="254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0</v>
      </c>
      <c r="J33" s="254">
        <f t="shared" si="0"/>
        <v>0</v>
      </c>
      <c r="K33" s="255">
        <f t="shared" si="0"/>
        <v>0</v>
      </c>
      <c r="L33" s="254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0</v>
      </c>
      <c r="J34" s="254">
        <f>SUM(J35:J36)</f>
        <v>0</v>
      </c>
      <c r="K34" s="255">
        <f>SUM(K35:K36)</f>
        <v>0</v>
      </c>
      <c r="L34" s="254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/>
      <c r="J35" s="257"/>
      <c r="K35" s="257"/>
      <c r="L35" s="257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0</v>
      </c>
      <c r="J37" s="254">
        <f t="shared" ref="J37:L38" si="1">J38</f>
        <v>0</v>
      </c>
      <c r="K37" s="255">
        <f t="shared" si="1"/>
        <v>0</v>
      </c>
      <c r="L37" s="254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0</v>
      </c>
      <c r="J38" s="254">
        <f t="shared" si="1"/>
        <v>0</v>
      </c>
      <c r="K38" s="254">
        <f t="shared" si="1"/>
        <v>0</v>
      </c>
      <c r="L38" s="254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0</v>
      </c>
      <c r="J39" s="254">
        <f>J40</f>
        <v>0</v>
      </c>
      <c r="K39" s="254">
        <f>K40</f>
        <v>0</v>
      </c>
      <c r="L39" s="254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/>
      <c r="J40" s="257"/>
      <c r="K40" s="257"/>
      <c r="L40" s="25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200</v>
      </c>
      <c r="J41" s="260">
        <f t="shared" si="2"/>
        <v>150</v>
      </c>
      <c r="K41" s="259">
        <f t="shared" si="2"/>
        <v>0</v>
      </c>
      <c r="L41" s="259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200</v>
      </c>
      <c r="J42" s="255">
        <f t="shared" si="2"/>
        <v>150</v>
      </c>
      <c r="K42" s="254">
        <f t="shared" si="2"/>
        <v>0</v>
      </c>
      <c r="L42" s="255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200</v>
      </c>
      <c r="J43" s="255">
        <f t="shared" si="2"/>
        <v>150</v>
      </c>
      <c r="K43" s="261">
        <f t="shared" si="2"/>
        <v>0</v>
      </c>
      <c r="L43" s="261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200</v>
      </c>
      <c r="J44" s="263">
        <f>SUM(J45:J61)-J53</f>
        <v>150</v>
      </c>
      <c r="K44" s="263">
        <f>SUM(K45:K61)-K53</f>
        <v>0</v>
      </c>
      <c r="L44" s="264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/>
      <c r="J46" s="257"/>
      <c r="K46" s="257"/>
      <c r="L46" s="257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/>
      <c r="J47" s="257"/>
      <c r="K47" s="257"/>
      <c r="L47" s="257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/>
      <c r="J48" s="257"/>
      <c r="K48" s="257"/>
      <c r="L48" s="257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200</v>
      </c>
      <c r="J51" s="257">
        <v>150</v>
      </c>
      <c r="K51" s="257">
        <v>0</v>
      </c>
      <c r="L51" s="257">
        <v>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296">
        <v>1</v>
      </c>
      <c r="B53" s="297"/>
      <c r="C53" s="297"/>
      <c r="D53" s="297"/>
      <c r="E53" s="297"/>
      <c r="F53" s="29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7"/>
      <c r="K56" s="257"/>
      <c r="L56" s="257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7"/>
      <c r="K57" s="257"/>
      <c r="L57" s="257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7"/>
      <c r="K60" s="257"/>
      <c r="L60" s="257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7"/>
      <c r="K61" s="257"/>
      <c r="L61" s="257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07">
        <v>1</v>
      </c>
      <c r="B88" s="308"/>
      <c r="C88" s="308"/>
      <c r="D88" s="308"/>
      <c r="E88" s="308"/>
      <c r="F88" s="30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299">
        <v>1</v>
      </c>
      <c r="B129" s="297"/>
      <c r="C129" s="297"/>
      <c r="D129" s="297"/>
      <c r="E129" s="297"/>
      <c r="F129" s="29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296">
        <v>1</v>
      </c>
      <c r="B169" s="297"/>
      <c r="C169" s="297"/>
      <c r="D169" s="297"/>
      <c r="E169" s="297"/>
      <c r="F169" s="29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0</v>
      </c>
      <c r="J172" s="285">
        <f>SUM(J173+J226+J287)</f>
        <v>0</v>
      </c>
      <c r="K172" s="251">
        <f>SUM(K173+K226+K287)</f>
        <v>0</v>
      </c>
      <c r="L172" s="25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0</v>
      </c>
      <c r="J173" s="266">
        <f>SUM(J174+J196+J204+J216+J220)</f>
        <v>0</v>
      </c>
      <c r="K173" s="266">
        <f>SUM(K174+K196+K204+K216+K220)</f>
        <v>0</v>
      </c>
      <c r="L173" s="266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0</v>
      </c>
      <c r="J174" s="269">
        <f>SUM(J175+J178+J183+J188+J193)</f>
        <v>0</v>
      </c>
      <c r="K174" s="255">
        <f>SUM(K175+K178+K183+K188+K193)</f>
        <v>0</v>
      </c>
      <c r="L174" s="254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/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299">
        <v>1</v>
      </c>
      <c r="B207" s="297"/>
      <c r="C207" s="297"/>
      <c r="D207" s="297"/>
      <c r="E207" s="297"/>
      <c r="F207" s="29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299">
        <v>1</v>
      </c>
      <c r="B246" s="297"/>
      <c r="C246" s="297"/>
      <c r="D246" s="297"/>
      <c r="E246" s="297"/>
      <c r="F246" s="29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299">
        <v>1</v>
      </c>
      <c r="B286" s="297"/>
      <c r="C286" s="297"/>
      <c r="D286" s="297"/>
      <c r="E286" s="297"/>
      <c r="F286" s="29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299">
        <v>1</v>
      </c>
      <c r="B327" s="297"/>
      <c r="C327" s="297"/>
      <c r="D327" s="297"/>
      <c r="E327" s="297"/>
      <c r="F327" s="29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200</v>
      </c>
      <c r="J344" s="294">
        <f>SUM(J30+J172)</f>
        <v>150</v>
      </c>
      <c r="K344" s="294">
        <f>SUM(K30+K172)</f>
        <v>0</v>
      </c>
      <c r="L344" s="295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199</v>
      </c>
      <c r="H347" s="27"/>
      <c r="I347" s="3"/>
      <c r="J347" s="3"/>
      <c r="K347" s="82" t="s">
        <v>200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243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2016-07-20T06:21:54Z</cp:lastPrinted>
  <dcterms:created xsi:type="dcterms:W3CDTF">2004-04-07T10:43:01Z</dcterms:created>
  <dcterms:modified xsi:type="dcterms:W3CDTF">2016-10-19T10:00:57Z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