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I149"/>
  <c r="I148" s="1"/>
  <c r="J149"/>
  <c r="J148" s="1"/>
  <c r="J147" s="1"/>
  <c r="J146" s="1"/>
  <c r="K149"/>
  <c r="K148" s="1"/>
  <c r="K147" s="1"/>
  <c r="K146" s="1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9"/>
  <c r="I178" s="1"/>
  <c r="J179"/>
  <c r="J178" s="1"/>
  <c r="K179"/>
  <c r="K178" s="1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 s="1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J3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I172"/>
  <c r="K172"/>
  <c r="I30"/>
  <c r="J30"/>
  <c r="K30"/>
  <c r="K174" i="2"/>
  <c r="I344"/>
  <c r="L30"/>
  <c r="L344" s="1"/>
  <c r="K30"/>
  <c r="K344" s="1"/>
  <c r="J30"/>
  <c r="J344" s="1"/>
  <c r="I344" i="1"/>
  <c r="J172" i="3"/>
  <c r="L172"/>
  <c r="I174" i="2"/>
  <c r="L344" i="3" l="1"/>
  <c r="I344"/>
  <c r="K344"/>
  <c r="J344"/>
</calcChain>
</file>

<file path=xl/sharedStrings.xml><?xml version="1.0" encoding="utf-8"?>
<sst xmlns="http://schemas.openxmlformats.org/spreadsheetml/2006/main" count="1050" uniqueCount="203">
  <si>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</si>
  <si>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</si>
  <si>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</si>
  <si>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</si>
  <si>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</si>
  <si>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</si>
  <si>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</si>
  <si>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</si>
  <si>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</si>
  <si>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</si>
  <si>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</si>
  <si>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</si>
  <si>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</si>
  <si>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</si>
  <si>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</si>
  <si>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</si>
  <si>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</si>
  <si>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</si>
  <si>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</si>
  <si>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</si>
  <si>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</si>
  <si>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</si>
  <si>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</si>
  <si>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</si>
  <si>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</si>
  <si>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</si>
  <si>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</si>
  <si>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</si>
  <si>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</si>
  <si>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</si>
  <si>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</si>
  <si>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</si>
  <si>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</si>
  <si>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</si>
  <si>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</si>
  <si>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</si>
  <si>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</si>
  <si>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</si>
  <si>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</si>
  <si>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</si>
  <si>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</si>
  <si>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</si>
  <si>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</si>
  <si>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</si>
  <si>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</si>
  <si>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</si>
  <si>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</si>
  <si>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</si>
  <si>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</si>
  <si>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</si>
  <si>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</si>
  <si>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</si>
  <si>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</si>
  <si>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</si>
  <si>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</si>
  <si>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</si>
  <si>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</si>
  <si>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</si>
  <si>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</si>
  <si>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</si>
  <si>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</si>
  <si>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</si>
  <si>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</si>
  <si>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</si>
  <si>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</si>
  <si>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</si>
  <si>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</si>
  <si>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</si>
  <si>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</si>
  <si>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</si>
  <si>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</si>
  <si>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</si>
  <si>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</si>
  <si>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</si>
  <si>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</si>
  <si>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</si>
  <si>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</si>
  <si>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</si>
  <si>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</si>
  <si>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</si>
  <si>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</si>
  <si>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</si>
  <si>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</si>
  <si>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</si>
  <si>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</si>
  <si>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</si>
  <si>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</si>
  <si>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</si>
  <si>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</si>
  <si>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</si>
  <si>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</si>
  <si>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</si>
  <si>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</si>
  <si>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</si>
  <si>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</si>
  <si>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</si>
  <si>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</si>
  <si>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</si>
  <si>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</si>
  <si>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</si>
  <si>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</si>
  <si>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</si>
  <si>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</si>
  <si>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</si>
  <si>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</si>
  <si>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</si>
  <si>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</si>
  <si>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</si>
  <si>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</si>
  <si>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</si>
  <si>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</si>
  <si>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</si>
  <si>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</si>
  <si>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</si>
  <si>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</si>
  <si>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</si>
  <si>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</si>
  <si>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</si>
  <si>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</si>
  <si>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</si>
  <si>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</si>
  <si>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</si>
  <si>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</si>
  <si>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</si>
  <si>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</si>
  <si>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</si>
  <si>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</si>
  <si>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</si>
  <si>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</si>
  <si>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</si>
  <si>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</si>
  <si>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</si>
  <si>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</si>
  <si>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</si>
  <si>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</si>
  <si>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</si>
  <si>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</si>
  <si>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</si>
  <si>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</si>
  <si>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</si>
  <si>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</si>
  <si>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</si>
  <si>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</si>
  <si>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</si>
  <si>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</si>
  <si>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</si>
  <si>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</si>
  <si>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</si>
  <si>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</si>
  <si>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</si>
  <si>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</si>
  <si>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</si>
  <si>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</si>
  <si>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</si>
  <si>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</si>
  <si>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</si>
  <si>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</si>
  <si>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</si>
  <si>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</si>
  <si>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</si>
  <si>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</si>
  <si>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</si>
  <si>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</si>
  <si>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</si>
  <si>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</si>
  <si>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</si>
  <si>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</si>
  <si>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</si>
  <si>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</si>
  <si>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</si>
  <si>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</si>
  <si>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</si>
  <si>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</si>
  <si>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</si>
  <si>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</si>
  <si>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</si>
  <si>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</si>
  <si>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</si>
  <si>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</si>
  <si>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</si>
  <si>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</si>
  <si>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</si>
  <si>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</si>
  <si>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</si>
  <si>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</si>
  <si>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</si>
  <si>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</si>
  <si>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</si>
  <si>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</si>
  <si>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</si>
  <si>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</si>
  <si>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</si>
  <si>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03</t>
  </si>
  <si>
    <t>02</t>
  </si>
  <si>
    <t>01</t>
  </si>
  <si>
    <t>Nijolė Jukavičienė</t>
  </si>
  <si>
    <t>bendra</t>
  </si>
  <si>
    <t>Viršininkas</t>
  </si>
  <si>
    <t>Vidmantas Pupininkas</t>
  </si>
  <si>
    <t>Buhalterė</t>
  </si>
  <si>
    <t>ketvirtinė</t>
  </si>
  <si>
    <t>2017 M. gruodžio 31 D.</t>
  </si>
  <si>
    <t>2018-01-15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</si>
</sst>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94" zoomScaleNormal="100" zoomScaleSheetLayoutView="120" workbookViewId="0">
      <selection activeCell="R34" sqref="R3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201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200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.75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202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192</v>
      </c>
      <c r="J25" s="248" t="s">
        <v>193</v>
      </c>
      <c r="K25" s="249" t="s">
        <v>194</v>
      </c>
      <c r="L25" s="249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348370</v>
      </c>
      <c r="J30" s="250">
        <f>SUM(J31+J41+J62+J83+J91+J107+J130+J146+J155)</f>
        <v>348370</v>
      </c>
      <c r="K30" s="251">
        <f>SUM(K31+K41+K62+K83+K91+K107+K130+K146+K155)</f>
        <v>348269.99999999994</v>
      </c>
      <c r="L30" s="250">
        <f>SUM(L31+L41+L62+L83+L91+L107+L130+L146+L155)</f>
        <v>348269.99999999994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320775</v>
      </c>
      <c r="J31" s="250">
        <f>SUM(J32+J37)</f>
        <v>320775</v>
      </c>
      <c r="K31" s="252">
        <f>SUM(K32+K37)</f>
        <v>320773.73</v>
      </c>
      <c r="L31" s="253">
        <f>SUM(L32+L37)</f>
        <v>320773.73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245500</v>
      </c>
      <c r="J32" s="254">
        <f t="shared" ref="J32:L33" si="0">SUM(J33)</f>
        <v>245500</v>
      </c>
      <c r="K32" s="255">
        <f t="shared" si="0"/>
        <v>245499.14</v>
      </c>
      <c r="L32" s="254">
        <f t="shared" si="0"/>
        <v>245499.14</v>
      </c>
      <c r="M32" s="3"/>
      <c r="N32" s="3"/>
      <c r="O32" s="3"/>
      <c r="P32" s="3"/>
      <c r="Q32" s="3"/>
    </row>
    <row r="33" spans="1:18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245500</v>
      </c>
      <c r="J33" s="254">
        <f t="shared" si="0"/>
        <v>245500</v>
      </c>
      <c r="K33" s="255">
        <f t="shared" si="0"/>
        <v>245499.14</v>
      </c>
      <c r="L33" s="254">
        <f t="shared" si="0"/>
        <v>245499.14</v>
      </c>
      <c r="M33" s="3"/>
      <c r="N33" s="3"/>
      <c r="O33" s="3"/>
      <c r="P33" s="3"/>
      <c r="Q33" s="3"/>
    </row>
    <row r="34" spans="1:18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245500</v>
      </c>
      <c r="J34" s="254">
        <f>SUM(J35:J36)</f>
        <v>245500</v>
      </c>
      <c r="K34" s="255">
        <f>SUM(K35:K36)</f>
        <v>245499.14</v>
      </c>
      <c r="L34" s="254">
        <f>SUM(L35:L36)</f>
        <v>245499.14</v>
      </c>
      <c r="M34" s="3"/>
      <c r="N34" s="3"/>
      <c r="O34" s="3"/>
      <c r="P34" s="3"/>
      <c r="Q34" s="3"/>
    </row>
    <row r="35" spans="1:18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245500</v>
      </c>
      <c r="J35" s="257">
        <v>245500</v>
      </c>
      <c r="K35" s="257">
        <v>245499.14</v>
      </c>
      <c r="L35" s="257">
        <v>245499.14</v>
      </c>
      <c r="M35" s="3"/>
      <c r="N35" s="3"/>
      <c r="O35" s="3"/>
      <c r="P35" s="3"/>
      <c r="Q35" s="3"/>
    </row>
    <row r="36" spans="1:18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  <c r="R36" s="1" t="s">
        <v>154</v>
      </c>
    </row>
    <row r="37" spans="1:18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75275</v>
      </c>
      <c r="J37" s="254">
        <f t="shared" ref="J37:L38" si="1">J38</f>
        <v>75275</v>
      </c>
      <c r="K37" s="255">
        <f t="shared" si="1"/>
        <v>75274.59</v>
      </c>
      <c r="L37" s="254">
        <f t="shared" si="1"/>
        <v>75274.59</v>
      </c>
      <c r="M37" s="3"/>
      <c r="N37" s="3"/>
      <c r="O37" s="3"/>
      <c r="P37" s="3"/>
      <c r="Q37" s="3"/>
    </row>
    <row r="38" spans="1:18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75275</v>
      </c>
      <c r="J38" s="254">
        <f t="shared" si="1"/>
        <v>75275</v>
      </c>
      <c r="K38" s="254">
        <f t="shared" si="1"/>
        <v>75274.59</v>
      </c>
      <c r="L38" s="254">
        <f t="shared" si="1"/>
        <v>75274.59</v>
      </c>
      <c r="M38" s="3"/>
      <c r="N38" s="3"/>
      <c r="O38" s="3"/>
      <c r="P38" s="3"/>
      <c r="Q38" s="3"/>
    </row>
    <row r="39" spans="1:18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75275</v>
      </c>
      <c r="J39" s="254">
        <f>J40</f>
        <v>75275</v>
      </c>
      <c r="K39" s="254">
        <f>K40</f>
        <v>75274.59</v>
      </c>
      <c r="L39" s="254">
        <f>L40</f>
        <v>75274.59</v>
      </c>
      <c r="M39" s="3"/>
      <c r="N39" s="3"/>
      <c r="O39" s="3"/>
      <c r="P39" s="3"/>
      <c r="Q39" s="3"/>
    </row>
    <row r="40" spans="1:18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75275</v>
      </c>
      <c r="J40" s="257">
        <v>75275</v>
      </c>
      <c r="K40" s="257">
        <v>75274.59</v>
      </c>
      <c r="L40" s="257">
        <v>75274.59</v>
      </c>
      <c r="M40" s="3"/>
      <c r="N40" s="3"/>
      <c r="O40" s="3"/>
      <c r="P40" s="3"/>
      <c r="Q40" s="3"/>
    </row>
    <row r="41" spans="1:18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27054</v>
      </c>
      <c r="J41" s="260">
        <f t="shared" si="2"/>
        <v>27054</v>
      </c>
      <c r="K41" s="259">
        <f t="shared" si="2"/>
        <v>26955.23</v>
      </c>
      <c r="L41" s="259">
        <f t="shared" si="2"/>
        <v>26955.23</v>
      </c>
      <c r="M41" s="3"/>
      <c r="N41" s="3"/>
      <c r="O41" s="3"/>
      <c r="P41" s="3"/>
      <c r="Q41" s="3"/>
    </row>
    <row r="42" spans="1:18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27054</v>
      </c>
      <c r="J42" s="255">
        <f t="shared" si="2"/>
        <v>27054</v>
      </c>
      <c r="K42" s="254">
        <f t="shared" si="2"/>
        <v>26955.23</v>
      </c>
      <c r="L42" s="255">
        <f t="shared" si="2"/>
        <v>26955.23</v>
      </c>
      <c r="M42" s="3"/>
      <c r="N42" s="3"/>
      <c r="O42" s="3"/>
      <c r="P42" s="3"/>
      <c r="Q42" s="3"/>
    </row>
    <row r="43" spans="1:18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27054</v>
      </c>
      <c r="J43" s="255">
        <f t="shared" si="2"/>
        <v>27054</v>
      </c>
      <c r="K43" s="261">
        <f t="shared" si="2"/>
        <v>26955.23</v>
      </c>
      <c r="L43" s="261">
        <f t="shared" si="2"/>
        <v>26955.23</v>
      </c>
      <c r="M43" s="3"/>
      <c r="N43" s="3"/>
      <c r="O43" s="3"/>
      <c r="P43" s="3"/>
      <c r="Q43" s="3"/>
    </row>
    <row r="44" spans="1:18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27054</v>
      </c>
      <c r="J44" s="263">
        <f>SUM(J45:J61)-J53</f>
        <v>27054</v>
      </c>
      <c r="K44" s="263">
        <f>SUM(K45:K61)-K53</f>
        <v>26955.23</v>
      </c>
      <c r="L44" s="264">
        <f>SUM(L45:L61)-L53</f>
        <v>26955.23</v>
      </c>
      <c r="M44" s="3"/>
      <c r="N44" s="3"/>
      <c r="O44" s="3"/>
      <c r="P44" s="3"/>
      <c r="Q44" s="3"/>
    </row>
    <row r="45" spans="1:18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8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22</v>
      </c>
      <c r="J46" s="257">
        <v>22</v>
      </c>
      <c r="K46" s="257">
        <v>21.86</v>
      </c>
      <c r="L46" s="257">
        <v>21.86</v>
      </c>
      <c r="M46" s="3"/>
      <c r="N46" s="3"/>
      <c r="O46" s="3"/>
      <c r="P46" s="3"/>
      <c r="Q46" s="3"/>
    </row>
    <row r="47" spans="1:18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136</v>
      </c>
      <c r="J47" s="257">
        <v>136</v>
      </c>
      <c r="K47" s="257">
        <v>136.02000000000001</v>
      </c>
      <c r="L47" s="257">
        <v>136.02000000000001</v>
      </c>
      <c r="M47" s="3"/>
      <c r="N47" s="3"/>
      <c r="O47" s="3"/>
      <c r="P47" s="3"/>
      <c r="Q47" s="3"/>
    </row>
    <row r="48" spans="1:18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12863</v>
      </c>
      <c r="J48" s="257">
        <v>12863</v>
      </c>
      <c r="K48" s="257">
        <v>12862.94</v>
      </c>
      <c r="L48" s="257">
        <v>12862.94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2976</v>
      </c>
      <c r="J51" s="257">
        <v>2976</v>
      </c>
      <c r="K51" s="257">
        <v>2877.27</v>
      </c>
      <c r="L51" s="257">
        <v>2877.27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1223</v>
      </c>
      <c r="J56" s="257">
        <v>1223</v>
      </c>
      <c r="K56" s="257">
        <v>1222.78</v>
      </c>
      <c r="L56" s="257">
        <v>1222.78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521</v>
      </c>
      <c r="J57" s="257">
        <v>521</v>
      </c>
      <c r="K57" s="257">
        <v>521</v>
      </c>
      <c r="L57" s="257">
        <v>521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5910</v>
      </c>
      <c r="J60" s="257">
        <v>5910</v>
      </c>
      <c r="K60" s="257">
        <v>5910.36</v>
      </c>
      <c r="L60" s="257">
        <v>5910.36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3403</v>
      </c>
      <c r="J61" s="257">
        <v>3403</v>
      </c>
      <c r="K61" s="257">
        <v>3403</v>
      </c>
      <c r="L61" s="257">
        <v>3403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500</v>
      </c>
      <c r="J130" s="269">
        <f>SUM(J131+J136+J141)</f>
        <v>500</v>
      </c>
      <c r="K130" s="255">
        <f>SUM(K131+K136+K141)</f>
        <v>500</v>
      </c>
      <c r="L130" s="254">
        <f>SUM(L131+L136+L141)</f>
        <v>500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500</v>
      </c>
      <c r="J141" s="269">
        <f t="shared" ref="J141:L142" si="15">J142</f>
        <v>500</v>
      </c>
      <c r="K141" s="255">
        <f t="shared" si="15"/>
        <v>500</v>
      </c>
      <c r="L141" s="254">
        <f t="shared" si="15"/>
        <v>500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500</v>
      </c>
      <c r="J142" s="263">
        <f t="shared" si="15"/>
        <v>500</v>
      </c>
      <c r="K142" s="264">
        <f t="shared" si="15"/>
        <v>500</v>
      </c>
      <c r="L142" s="262">
        <f t="shared" si="15"/>
        <v>500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500</v>
      </c>
      <c r="J143" s="269">
        <f>SUM(J144:J145)</f>
        <v>500</v>
      </c>
      <c r="K143" s="255">
        <f>SUM(K144:K145)</f>
        <v>500</v>
      </c>
      <c r="L143" s="254">
        <f>SUM(L144:L145)</f>
        <v>500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500</v>
      </c>
      <c r="J144" s="279">
        <v>500</v>
      </c>
      <c r="K144" s="279">
        <v>500</v>
      </c>
      <c r="L144" s="279">
        <v>500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41</v>
      </c>
      <c r="J146" s="267">
        <f>J147</f>
        <v>41</v>
      </c>
      <c r="K146" s="268">
        <f>K147</f>
        <v>41.04</v>
      </c>
      <c r="L146" s="266">
        <f>L147</f>
        <v>41.04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41</v>
      </c>
      <c r="J147" s="267">
        <f>J148+J152</f>
        <v>41</v>
      </c>
      <c r="K147" s="268">
        <f>K148+K152</f>
        <v>41.04</v>
      </c>
      <c r="L147" s="266">
        <f>L148+L152</f>
        <v>41.04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41</v>
      </c>
      <c r="J148" s="269">
        <f>J149</f>
        <v>41</v>
      </c>
      <c r="K148" s="255">
        <f>K149</f>
        <v>41.04</v>
      </c>
      <c r="L148" s="254">
        <f>L149</f>
        <v>41.04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41</v>
      </c>
      <c r="J149" s="267">
        <f>SUM(J150:J151)</f>
        <v>41</v>
      </c>
      <c r="K149" s="268">
        <f>SUM(K150:K151)</f>
        <v>41.04</v>
      </c>
      <c r="L149" s="266">
        <f>SUM(L150:L151)</f>
        <v>41.04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>
        <v>41</v>
      </c>
      <c r="J151" s="283">
        <v>41</v>
      </c>
      <c r="K151" s="283">
        <v>41.04</v>
      </c>
      <c r="L151" s="283">
        <v>41.04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348370</v>
      </c>
      <c r="J344" s="294">
        <f>SUM(J30+J172)</f>
        <v>348370</v>
      </c>
      <c r="K344" s="294">
        <f>SUM(K30+K172)</f>
        <v>348269.99999999994</v>
      </c>
      <c r="L344" s="295">
        <f>SUM(L30+L172)</f>
        <v>348269.99999999994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2017-10-17T12:42:14Z</cp:lastPrinted>
  <dcterms:created xsi:type="dcterms:W3CDTF">2004-04-07T10:43:01Z</dcterms:created>
  <dcterms:modified xsi:type="dcterms:W3CDTF">2018-01-29T12:48:16Z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