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 s="1"/>
  <c r="J141" s="1"/>
  <c r="K143"/>
  <c r="K142" s="1"/>
  <c r="K141" s="1"/>
  <c r="K130" s="1"/>
  <c r="L143"/>
  <c r="L142" s="1"/>
  <c r="L141" s="1"/>
  <c r="L130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L184"/>
  <c r="L183" s="1"/>
  <c r="I188"/>
  <c r="J188"/>
  <c r="I189"/>
  <c r="J189"/>
  <c r="K189"/>
  <c r="K188"/>
  <c r="L189"/>
  <c r="L188" s="1"/>
  <c r="I194"/>
  <c r="I193" s="1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L155"/>
  <c r="I147"/>
  <c r="I146" s="1"/>
  <c r="I63"/>
  <c r="I62"/>
  <c r="J91"/>
  <c r="L288"/>
  <c r="I155"/>
  <c r="L227"/>
  <c r="L63"/>
  <c r="L62"/>
  <c r="K257"/>
  <c r="K227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I174" i="3" l="1"/>
  <c r="I173" s="1"/>
  <c r="K174"/>
  <c r="K173" s="1"/>
  <c r="I130"/>
  <c r="J3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L287"/>
  <c r="J31" i="2"/>
  <c r="I257" i="3"/>
  <c r="I226" s="1"/>
  <c r="I172" s="1"/>
  <c r="K91"/>
  <c r="I91"/>
  <c r="K226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172" l="1"/>
  <c r="I30"/>
  <c r="I344" s="1"/>
  <c r="J30"/>
  <c r="K30"/>
  <c r="K174" i="2"/>
  <c r="I344"/>
  <c r="L30"/>
  <c r="L344" s="1"/>
  <c r="K30"/>
  <c r="K344" s="1"/>
  <c r="J30"/>
  <c r="J344" s="1"/>
  <c r="I344" i="1"/>
  <c r="J172" i="3"/>
  <c r="L172"/>
  <c r="L344" s="1"/>
  <c r="I174" i="2"/>
  <c r="K344" i="3" l="1"/>
  <c r="J344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<sst xmlns="http://schemas.openxmlformats.org/spreadsheetml/2006/main" count="1049" uniqueCount="203">
  <si>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</si>
  <si>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</si>
  <si>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</si>
  <si>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</si>
  <si>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</si>
  <si>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</si>
  <si>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</si>
  <si>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</si>
  <si>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</si>
  <si>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</si>
  <si>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</si>
  <si>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</si>
  <si>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</si>
  <si>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</si>
  <si>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</si>
  <si>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</si>
  <si>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</si>
  <si>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</si>
  <si>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</si>
  <si>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</si>
  <si>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</si>
  <si>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</si>
  <si>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</si>
  <si>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</si>
  <si>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</si>
  <si>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</si>
  <si>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</si>
  <si>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</si>
  <si>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</si>
  <si>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</si>
  <si>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</si>
  <si>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</si>
  <si>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</si>
  <si>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</si>
  <si>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</si>
  <si>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</si>
  <si>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</si>
  <si>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</si>
  <si>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</si>
  <si>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</si>
  <si>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</si>
  <si>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</si>
  <si>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</si>
  <si>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</si>
  <si>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</si>
  <si>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</si>
  <si>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</si>
  <si>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</si>
  <si>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</si>
  <si>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</si>
  <si>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</si>
  <si>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</si>
  <si>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</si>
  <si>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</si>
  <si>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</si>
  <si>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</si>
  <si>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</si>
  <si>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</si>
  <si>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</si>
  <si>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</si>
  <si>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</si>
  <si>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</si>
  <si>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</si>
  <si>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</si>
  <si>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</si>
  <si>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</si>
  <si>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</si>
  <si>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</si>
  <si>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</si>
  <si>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</si>
  <si>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</si>
  <si>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</si>
  <si>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</si>
  <si>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</si>
  <si>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</si>
  <si>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</si>
  <si>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</si>
  <si>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</si>
  <si>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</si>
  <si>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</si>
  <si>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</si>
  <si>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</si>
  <si>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</si>
  <si>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</si>
  <si>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</si>
  <si>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</si>
  <si>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</si>
  <si>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</si>
  <si>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</si>
  <si>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</si>
  <si>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</si>
  <si>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</si>
  <si>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</si>
  <si>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</si>
  <si>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</si>
  <si>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</si>
  <si>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</si>
  <si>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</si>
  <si>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</si>
  <si>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</si>
  <si>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</si>
  <si>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</si>
  <si>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</si>
  <si>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</si>
  <si>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</si>
  <si>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</si>
  <si>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</si>
  <si>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</si>
  <si>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</si>
  <si>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</si>
  <si>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</si>
  <si>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</si>
  <si>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</si>
  <si>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</si>
  <si>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</si>
  <si>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</si>
  <si>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</si>
  <si>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</si>
  <si>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</si>
  <si>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</si>
  <si>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</si>
  <si>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</si>
  <si>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</si>
  <si>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</si>
  <si>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</si>
  <si>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</si>
  <si>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</si>
  <si>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</si>
  <si>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</si>
  <si>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</si>
  <si>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</si>
  <si>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</si>
  <si>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</si>
  <si>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</si>
  <si>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</si>
  <si>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</si>
  <si>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</si>
  <si>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</si>
  <si>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</si>
  <si>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</si>
  <si>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</si>
  <si>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</si>
  <si>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</si>
  <si>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</si>
  <si>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</si>
  <si>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</si>
  <si>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</si>
  <si>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</si>
  <si>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</si>
  <si>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</si>
  <si>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</si>
  <si>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</si>
  <si>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</si>
  <si>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</si>
  <si>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</si>
  <si>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</si>
  <si>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</si>
  <si>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</si>
  <si>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</si>
  <si>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</si>
  <si>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</si>
  <si>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</si>
  <si>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</si>
  <si>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</si>
  <si>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</si>
  <si>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</si>
  <si>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</si>
  <si>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</si>
  <si>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</si>
  <si>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</si>
  <si>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</si>
  <si>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</si>
  <si>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</si>
  <si>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</si>
  <si>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</si>
  <si>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</si>
  <si>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</si>
  <si>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</si>
  <si>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</si>
  <si>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</si>
  <si>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</si>
  <si>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</si>
  <si>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</si>
  <si>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</si>
  <si>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</si>
  <si>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</si>
  <si>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</si>
  <si>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</si>
  <si>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</si>
  <si>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</si>
  <si>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</si>
  <si>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</si>
  <si>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03</t>
  </si>
  <si>
    <t>02</t>
  </si>
  <si>
    <t>01</t>
  </si>
  <si>
    <t>Vyr. finansininkė</t>
  </si>
  <si>
    <t>Nijolė Jukavičienė</t>
  </si>
  <si>
    <t>bendra</t>
  </si>
  <si>
    <t>2016 M. kovo 31 D.</t>
  </si>
  <si>
    <t>2016-04-19 Nr. _________</t>
  </si>
  <si>
    <t>ketvirtinė</t>
  </si>
  <si>
    <t>Viršininkas</t>
  </si>
  <si>
    <t>Vidmantas Pupininkas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</si>
</sst>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10" zoomScaleNormal="100" zoomScaleSheetLayoutView="120" workbookViewId="0">
      <selection activeCell="T39" sqref="T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198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200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199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192</v>
      </c>
      <c r="J25" s="248" t="s">
        <v>193</v>
      </c>
      <c r="K25" s="249" t="s">
        <v>194</v>
      </c>
      <c r="L25" s="249" t="s">
        <v>194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250350</v>
      </c>
      <c r="J30" s="250">
        <f>SUM(J31+J41+J62+J83+J91+J107+J130+J146+J155)</f>
        <v>63400</v>
      </c>
      <c r="K30" s="251">
        <f>SUM(K31+K41+K62+K83+K91+K107+K130+K146+K155)</f>
        <v>60695.95</v>
      </c>
      <c r="L30" s="250">
        <f>SUM(L31+L41+L62+L83+L91+L107+L130+L146+L155)</f>
        <v>60695.95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224600</v>
      </c>
      <c r="J31" s="250">
        <f>SUM(J32+J37)</f>
        <v>56830</v>
      </c>
      <c r="K31" s="252">
        <f>SUM(K32+K37)</f>
        <v>56070.95</v>
      </c>
      <c r="L31" s="253">
        <f>SUM(L32+L37)</f>
        <v>56070.95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171480</v>
      </c>
      <c r="J32" s="254">
        <f t="shared" ref="J32:L33" si="0">SUM(J33)</f>
        <v>43360</v>
      </c>
      <c r="K32" s="255">
        <f t="shared" si="0"/>
        <v>42804.25</v>
      </c>
      <c r="L32" s="254">
        <f t="shared" si="0"/>
        <v>42804.25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171480</v>
      </c>
      <c r="J33" s="254">
        <f t="shared" si="0"/>
        <v>43360</v>
      </c>
      <c r="K33" s="255">
        <f t="shared" si="0"/>
        <v>42804.25</v>
      </c>
      <c r="L33" s="254">
        <f t="shared" si="0"/>
        <v>42804.25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171480</v>
      </c>
      <c r="J34" s="254">
        <f>SUM(J35:J36)</f>
        <v>43360</v>
      </c>
      <c r="K34" s="255">
        <f>SUM(K35:K36)</f>
        <v>42804.25</v>
      </c>
      <c r="L34" s="254">
        <f>SUM(L35:L36)</f>
        <v>42804.25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171480</v>
      </c>
      <c r="J35" s="257">
        <v>43360</v>
      </c>
      <c r="K35" s="257">
        <v>42804.25</v>
      </c>
      <c r="L35" s="257">
        <v>42804.25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53120</v>
      </c>
      <c r="J37" s="254">
        <f t="shared" ref="J37:L38" si="1">J38</f>
        <v>13470</v>
      </c>
      <c r="K37" s="255">
        <f t="shared" si="1"/>
        <v>13266.7</v>
      </c>
      <c r="L37" s="254">
        <f t="shared" si="1"/>
        <v>13266.7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53120</v>
      </c>
      <c r="J38" s="254">
        <f t="shared" si="1"/>
        <v>13470</v>
      </c>
      <c r="K38" s="254">
        <f t="shared" si="1"/>
        <v>13266.7</v>
      </c>
      <c r="L38" s="254">
        <f t="shared" si="1"/>
        <v>13266.7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53120</v>
      </c>
      <c r="J39" s="254">
        <f>J40</f>
        <v>13470</v>
      </c>
      <c r="K39" s="254">
        <f>K40</f>
        <v>13266.7</v>
      </c>
      <c r="L39" s="254">
        <f>L40</f>
        <v>13266.7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53120</v>
      </c>
      <c r="J40" s="257">
        <v>13470</v>
      </c>
      <c r="K40" s="257">
        <v>13266.7</v>
      </c>
      <c r="L40" s="257">
        <v>13266.7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25750</v>
      </c>
      <c r="J41" s="260">
        <f t="shared" si="2"/>
        <v>6570</v>
      </c>
      <c r="K41" s="259">
        <f t="shared" si="2"/>
        <v>4625</v>
      </c>
      <c r="L41" s="259">
        <f t="shared" si="2"/>
        <v>4625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25750</v>
      </c>
      <c r="J42" s="255">
        <f t="shared" si="2"/>
        <v>6570</v>
      </c>
      <c r="K42" s="254">
        <f t="shared" si="2"/>
        <v>4625</v>
      </c>
      <c r="L42" s="255">
        <f t="shared" si="2"/>
        <v>4625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25750</v>
      </c>
      <c r="J43" s="255">
        <f t="shared" si="2"/>
        <v>6570</v>
      </c>
      <c r="K43" s="261">
        <f t="shared" si="2"/>
        <v>4625</v>
      </c>
      <c r="L43" s="261">
        <f t="shared" si="2"/>
        <v>4625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25750</v>
      </c>
      <c r="J44" s="263">
        <f>SUM(J45:J61)-J53</f>
        <v>6570</v>
      </c>
      <c r="K44" s="263">
        <f>SUM(K45:K61)-K53</f>
        <v>4625</v>
      </c>
      <c r="L44" s="264">
        <f>SUM(L45:L61)-L53</f>
        <v>4625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90</v>
      </c>
      <c r="J46" s="257">
        <v>50</v>
      </c>
      <c r="K46" s="257">
        <v>49.67</v>
      </c>
      <c r="L46" s="257">
        <v>49.67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160</v>
      </c>
      <c r="J47" s="257">
        <v>40</v>
      </c>
      <c r="K47" s="257">
        <v>20</v>
      </c>
      <c r="L47" s="257">
        <v>20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12500</v>
      </c>
      <c r="J48" s="257">
        <v>2810</v>
      </c>
      <c r="K48" s="257">
        <v>1968.56</v>
      </c>
      <c r="L48" s="257">
        <v>1968.56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4800</v>
      </c>
      <c r="J51" s="257">
        <v>850</v>
      </c>
      <c r="K51" s="257">
        <v>618.82000000000005</v>
      </c>
      <c r="L51" s="257">
        <v>618.82000000000005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2670</v>
      </c>
      <c r="J56" s="257">
        <v>500</v>
      </c>
      <c r="K56" s="257">
        <v>235.63</v>
      </c>
      <c r="L56" s="257">
        <v>235.63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7">
        <v>100</v>
      </c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2580</v>
      </c>
      <c r="J60" s="257">
        <v>1050</v>
      </c>
      <c r="K60" s="257">
        <v>567.79</v>
      </c>
      <c r="L60" s="257">
        <v>567.79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2750</v>
      </c>
      <c r="J61" s="257">
        <v>1170</v>
      </c>
      <c r="K61" s="257">
        <v>1164.53</v>
      </c>
      <c r="L61" s="257">
        <v>1164.53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30000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30000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30000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30000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30000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>
        <v>30000</v>
      </c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280350</v>
      </c>
      <c r="J344" s="294">
        <f>SUM(J30+J172)</f>
        <v>63400</v>
      </c>
      <c r="K344" s="294">
        <f>SUM(K30+K172)</f>
        <v>60695.95</v>
      </c>
      <c r="L344" s="295">
        <f>SUM(L30+L172)</f>
        <v>60695.95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201</v>
      </c>
      <c r="H347" s="27"/>
      <c r="I347" s="3"/>
      <c r="J347" s="3"/>
      <c r="K347" s="82" t="s">
        <v>202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2016-04-19T12:14:56Z</cp:lastPrinted>
  <dcterms:created xsi:type="dcterms:W3CDTF">2004-04-07T10:43:01Z</dcterms:created>
  <dcterms:modified xsi:type="dcterms:W3CDTF">2016-04-19T13:19:14Z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